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035" windowHeight="7170" activeTab="5"/>
  </bookViews>
  <sheets>
    <sheet name="2111" sheetId="6" r:id="rId1"/>
    <sheet name="2210" sheetId="7" r:id="rId2"/>
    <sheet name="2220" sheetId="8" r:id="rId3"/>
    <sheet name="2230" sheetId="1" r:id="rId4"/>
    <sheet name="2240" sheetId="2" r:id="rId5"/>
    <sheet name="2270" sheetId="3" r:id="rId6"/>
  </sheets>
  <calcPr calcId="125725"/>
</workbook>
</file>

<file path=xl/calcChain.xml><?xml version="1.0" encoding="utf-8"?>
<calcChain xmlns="http://schemas.openxmlformats.org/spreadsheetml/2006/main">
  <c r="L77" i="7"/>
  <c r="L81"/>
  <c r="L25" i="2"/>
  <c r="L58" i="7"/>
  <c r="L55"/>
  <c r="L61"/>
  <c r="L60"/>
  <c r="L62"/>
  <c r="L69"/>
  <c r="L71"/>
  <c r="L74" s="1"/>
  <c r="L88"/>
  <c r="L51"/>
  <c r="L50"/>
  <c r="L49"/>
  <c r="L48"/>
  <c r="L47"/>
  <c r="L46"/>
  <c r="L44"/>
  <c r="L31"/>
  <c r="L17"/>
  <c r="L6"/>
  <c r="L24"/>
  <c r="L89" l="1"/>
  <c r="L64"/>
  <c r="L53"/>
  <c r="L58" i="1"/>
  <c r="L53"/>
  <c r="L59" s="1"/>
  <c r="L20"/>
  <c r="L9"/>
  <c r="L9" i="8"/>
  <c r="L10" s="1"/>
  <c r="L8" i="2"/>
  <c r="L7"/>
  <c r="L7" i="7" l="1"/>
  <c r="L42" i="1"/>
  <c r="L12"/>
  <c r="L15"/>
  <c r="L11"/>
  <c r="L10"/>
  <c r="L25"/>
  <c r="L31" l="1"/>
  <c r="L12" i="2"/>
  <c r="L15" l="1"/>
  <c r="L14"/>
  <c r="L8" i="3"/>
  <c r="L7"/>
  <c r="L9" l="1"/>
  <c r="L7" i="1" l="1"/>
  <c r="L6"/>
  <c r="L8" l="1"/>
</calcChain>
</file>

<file path=xl/sharedStrings.xml><?xml version="1.0" encoding="utf-8"?>
<sst xmlns="http://schemas.openxmlformats.org/spreadsheetml/2006/main" count="512" uniqueCount="290">
  <si>
    <t>Постачальник</t>
  </si>
  <si>
    <t>Юридична адреса</t>
  </si>
  <si>
    <t>Найменування товару</t>
  </si>
  <si>
    <t>К-сть</t>
  </si>
  <si>
    <t>Ціна</t>
  </si>
  <si>
    <t>Сума</t>
  </si>
  <si>
    <t>№ з/п</t>
  </si>
  <si>
    <t>Договір, дата</t>
  </si>
  <si>
    <t>Процедура закупівлі</t>
  </si>
  <si>
    <t>Сума  договору</t>
  </si>
  <si>
    <t>Придбано в поточному місяці</t>
  </si>
  <si>
    <t xml:space="preserve"> Допорогова, вартість закупівлі не перевищує порогові показника (абз.1 ч1 ст2 ЗУ "Про публічні торги")</t>
  </si>
  <si>
    <t>1.</t>
  </si>
  <si>
    <t>Разом</t>
  </si>
  <si>
    <t>2.</t>
  </si>
  <si>
    <t>Допорогова, (абз.1 ч1 ст.2 ЗУ"Про публічні торги")</t>
  </si>
  <si>
    <t>3.</t>
  </si>
  <si>
    <t>4.</t>
  </si>
  <si>
    <t>ТОВ "АВІС"</t>
  </si>
  <si>
    <t>Закарпатська обл., м.Мукачево, вул. М. Маклая,11</t>
  </si>
  <si>
    <t>5.</t>
  </si>
  <si>
    <t>6.</t>
  </si>
  <si>
    <t>ТОВ "СІЧ"</t>
  </si>
  <si>
    <t>Молоко</t>
  </si>
  <si>
    <t>Сметана</t>
  </si>
  <si>
    <t>7.</t>
  </si>
  <si>
    <t>Закарпатська обл., м.Мукачево, вул Окружна, 29</t>
  </si>
  <si>
    <t>Закарпатська обл., м.Мукачево, вул Окружна,29</t>
  </si>
  <si>
    <t>Сир твердий</t>
  </si>
  <si>
    <t>Сир м'який, кисломолочний</t>
  </si>
  <si>
    <t>ФОП Кабацій В.І.</t>
  </si>
  <si>
    <t>Закарпатська обл., Мукачівський р-н, с. Новоселиця, вул. І.Франка,2</t>
  </si>
  <si>
    <t>Яйце столове</t>
  </si>
  <si>
    <t>Риба с/м</t>
  </si>
  <si>
    <t>Кефір</t>
  </si>
  <si>
    <t>ММКП "Мукачівводоканал"</t>
  </si>
  <si>
    <t>Закарпатська обл. м.Мукачево, вул. Миру,7</t>
  </si>
  <si>
    <t>Водопостачання та водовідведення</t>
  </si>
  <si>
    <t>ПАТ "Закарпаттяобленерго"</t>
  </si>
  <si>
    <t>Переговорна процедура</t>
  </si>
  <si>
    <t>Закарпатська обл., м.Мукачево, вул. Грушевського,25</t>
  </si>
  <si>
    <t>Електроенергія</t>
  </si>
  <si>
    <t>ТОВ "Закарпатзбут"</t>
  </si>
  <si>
    <t>Закарпатська обл., м.Ужгород, вул. Погорєлова,2</t>
  </si>
  <si>
    <t>Природний</t>
  </si>
  <si>
    <t>газ</t>
  </si>
  <si>
    <t>ПАТ "Закарпатгаз"</t>
  </si>
  <si>
    <t xml:space="preserve">Розподіл </t>
  </si>
  <si>
    <t>природного</t>
  </si>
  <si>
    <t>газу</t>
  </si>
  <si>
    <t>FRBB017</t>
  </si>
  <si>
    <t>09442M</t>
  </si>
  <si>
    <t>Закарпатська обл. м.Ужгород, вул. Кирила і Мефодія,4</t>
  </si>
  <si>
    <t>Телефонний зв'язок, послуги провайдера</t>
  </si>
  <si>
    <t>ПАТ "Укртелеком" Закарпатська філія</t>
  </si>
  <si>
    <t>Абонплата за телефон</t>
  </si>
  <si>
    <t>Міжміські переговори</t>
  </si>
  <si>
    <t>Абонплата за ADSL</t>
  </si>
  <si>
    <t>ТОВ "Гасіч"</t>
  </si>
  <si>
    <t>Спостереження за спрацюванням засобів пожежної сигналізації та профілактичне обслуговування системи пожежогасіння</t>
  </si>
  <si>
    <t>ТОВ "АВЕ Мукачево"</t>
  </si>
  <si>
    <t>Закарпатська обл., м.Мукачево, вул Тімірязєва,78</t>
  </si>
  <si>
    <t>Закарпатська обл., м.Мукачево, вул.Миру 151</t>
  </si>
  <si>
    <t>Вивіз побутових відходів</t>
  </si>
  <si>
    <t>Управління поліції охорони в Закарпатській обл.</t>
  </si>
  <si>
    <t>Закарпатська обл., м.Ужгород, вул.Ференца Ракоці, 13а</t>
  </si>
  <si>
    <t>Послуги з охорони об'єкта (тривожна кнопка)</t>
  </si>
  <si>
    <t xml:space="preserve">Касове обслуговування </t>
  </si>
  <si>
    <t>АТ Комінвестбанк</t>
  </si>
  <si>
    <t>Закарпатська обл., м.Ужгород, вул.Гойди, 10</t>
  </si>
  <si>
    <t>КЕКВ</t>
  </si>
  <si>
    <t xml:space="preserve">   Напрям видатків</t>
  </si>
  <si>
    <t>Заробітна плата</t>
  </si>
  <si>
    <t>Нарахування на заробітну плату</t>
  </si>
  <si>
    <t>Видатки на відрядження всього:</t>
  </si>
  <si>
    <t>в т.ч. за кордон</t>
  </si>
  <si>
    <t>Податки, збори</t>
  </si>
  <si>
    <t>Кількість службових відряджень</t>
  </si>
  <si>
    <t>Допомога дітям-сиротам</t>
  </si>
  <si>
    <t>Хліб житній</t>
  </si>
  <si>
    <t>Хліб пшеничн.</t>
  </si>
  <si>
    <t>Всього</t>
  </si>
  <si>
    <t>в т.ч. відрядження на курси підвищення кваліфікації</t>
  </si>
  <si>
    <t>Курси підвищення кваліфікації</t>
  </si>
  <si>
    <t>Довідкова послуга 109</t>
  </si>
  <si>
    <t>№14 від 23.01.18</t>
  </si>
  <si>
    <t>№16-1 від 23.01.18</t>
  </si>
  <si>
    <t>№17 від 23.01.18</t>
  </si>
  <si>
    <t>№16  від 23.01.18</t>
  </si>
  <si>
    <t>№9 від 22.01.18</t>
  </si>
  <si>
    <t>№4 від 22.01.18</t>
  </si>
  <si>
    <t>№21 від 22.01.18</t>
  </si>
  <si>
    <t>108/18/1 від 23.01.18</t>
  </si>
  <si>
    <t>187 від 23.01.18</t>
  </si>
  <si>
    <t>2п0115 від 23.01.18</t>
  </si>
  <si>
    <t>122 від  19.01.15, д\у 5 від 23.01.18</t>
  </si>
  <si>
    <t>04-5/11-1 від 20.03.17,д/у 1 від 22.01.18</t>
  </si>
  <si>
    <t>ВСЬОГО</t>
  </si>
  <si>
    <t>177 від 22.01.18</t>
  </si>
  <si>
    <t>Р06/07-0029 29.12.17</t>
  </si>
  <si>
    <t>41BBZKz34-18</t>
  </si>
  <si>
    <t>ВСЬОГО 2270</t>
  </si>
  <si>
    <t>Масло вершкове</t>
  </si>
  <si>
    <t>№15 від 24.01.18</t>
  </si>
  <si>
    <t>М'ясо куряче</t>
  </si>
  <si>
    <t>№7 від 01.02.18</t>
  </si>
  <si>
    <t>ПП Пехньо О.М.</t>
  </si>
  <si>
    <t>Закарпатська обл., м.Мукачево, вул. Менделєєва,3</t>
  </si>
  <si>
    <t>Яблука</t>
  </si>
  <si>
    <t>№ 3 від 02.02.18</t>
  </si>
  <si>
    <t>морква</t>
  </si>
  <si>
    <t>капуста</t>
  </si>
  <si>
    <t>цибуля</t>
  </si>
  <si>
    <t xml:space="preserve">Овочі:  </t>
  </si>
  <si>
    <t>буряк</t>
  </si>
  <si>
    <t>№2 від 02.02.18</t>
  </si>
  <si>
    <t>Сардельки</t>
  </si>
  <si>
    <t>№8 від 02.02.18</t>
  </si>
  <si>
    <t>Какао і шоколад</t>
  </si>
  <si>
    <t>№24 від 02.02.18</t>
  </si>
  <si>
    <t>Свинина</t>
  </si>
  <si>
    <t>Яловичина</t>
  </si>
  <si>
    <t>№ 06 від 06.02.18</t>
  </si>
  <si>
    <t>ФОП Машіко В.М.</t>
  </si>
  <si>
    <t>Мукачівський р-н, с.В.Коропець,  вул.Гагаріна,47</t>
  </si>
  <si>
    <t>Борошно пшеничне  в/г</t>
  </si>
  <si>
    <t>№18 від 06.02.18</t>
  </si>
  <si>
    <t>рис</t>
  </si>
  <si>
    <t>крупа гречана</t>
  </si>
  <si>
    <t>крупа кукуруд.</t>
  </si>
  <si>
    <t>крупа перлова</t>
  </si>
  <si>
    <t>крупа пшенич.</t>
  </si>
  <si>
    <t>крупа ячнева</t>
  </si>
  <si>
    <t>крупа манна</t>
  </si>
  <si>
    <t xml:space="preserve">горох </t>
  </si>
  <si>
    <t>вівсяні пласт.</t>
  </si>
  <si>
    <t>№19 від 06.02.18</t>
  </si>
  <si>
    <t>Макаронні вироби</t>
  </si>
  <si>
    <t>№26 від 06.02.18</t>
  </si>
  <si>
    <t>Кава</t>
  </si>
  <si>
    <t>чай</t>
  </si>
  <si>
    <t>№27 від 06.02.18</t>
  </si>
  <si>
    <t>№22 від 09.02.18</t>
  </si>
  <si>
    <t>печиво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</si>
  <si>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</si>
  <si>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</si>
  <si>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</si>
  <si>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</si>
  <si>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</si>
  <si>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</si>
  <si>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</si>
  <si>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</si>
  <si>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</si>
  <si>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</si>
  <si>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</si>
  <si>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</si>
  <si>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</si>
  <si>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ФОП Рубіш М.І.</t>
  </si>
  <si>
    <t>Обслуговування програмного забезпечення        1-с</t>
  </si>
  <si>
    <t>18-01/06 від 13.02.18</t>
  </si>
  <si>
    <t>м.Київ, вул.Дегтярівська,33б,2 під"їзд</t>
  </si>
  <si>
    <t>ФОП Крупніна І.А.</t>
  </si>
  <si>
    <t>Закарпатська обл., м.Мукачево, вул.Недецеї,29</t>
  </si>
  <si>
    <t>Окуляри</t>
  </si>
  <si>
    <t>Картопля</t>
  </si>
  <si>
    <t>Сік фруктовий і овочевий</t>
  </si>
  <si>
    <t>№28 від 22.03.18</t>
  </si>
  <si>
    <t>Заправки і приправки</t>
  </si>
  <si>
    <t>оцет</t>
  </si>
  <si>
    <t>лавровий лист</t>
  </si>
  <si>
    <t>21.</t>
  </si>
  <si>
    <t>22.</t>
  </si>
  <si>
    <t>23.</t>
  </si>
  <si>
    <t>№ 1а від 13.04.18</t>
  </si>
  <si>
    <t>№37 від 16.04.18</t>
  </si>
  <si>
    <t>сода</t>
  </si>
  <si>
    <t>вафлі</t>
  </si>
  <si>
    <t>Тушковане м'ясо (консерви)</t>
  </si>
  <si>
    <t>№38 від 16.04.18</t>
  </si>
  <si>
    <t>Цукор</t>
  </si>
  <si>
    <t>24.</t>
  </si>
  <si>
    <t>25.</t>
  </si>
  <si>
    <t>ТОВ "Лівайн Торг"</t>
  </si>
  <si>
    <t>м.Дніпро, вул.Івана Акінфієва,30, кв.403</t>
  </si>
  <si>
    <t>Бензин А-95</t>
  </si>
  <si>
    <t>ПП Симир В.С.</t>
  </si>
  <si>
    <t>М.Мукачево, вул. Мондака,9</t>
  </si>
  <si>
    <t>Господарські товари</t>
  </si>
  <si>
    <t>Одяг (роб.рукавиці)</t>
  </si>
  <si>
    <t>Інформація про видатки  на  заробітну плату, відрядження , виплату допомоги та сплату податкових платежів в травні м-ці 2018р.</t>
  </si>
  <si>
    <t>№255 від 02.05.18</t>
  </si>
  <si>
    <t>ПП Роман О.Д.</t>
  </si>
  <si>
    <t>М.Мукачево, вул.Верховинська, 23</t>
  </si>
  <si>
    <t>Сантехнічні вироби</t>
  </si>
  <si>
    <t>№44 від 08.05.18</t>
  </si>
  <si>
    <t>Труби різні</t>
  </si>
  <si>
    <t>Змішувачі</t>
  </si>
  <si>
    <t>Ручка на душ</t>
  </si>
  <si>
    <t>Шланги</t>
  </si>
  <si>
    <t>Перехідник різн</t>
  </si>
  <si>
    <t>Крани різні</t>
  </si>
  <si>
    <t>Хомути різні</t>
  </si>
  <si>
    <t>Шторка,вантус</t>
  </si>
  <si>
    <t>№48 від 10.05.18</t>
  </si>
  <si>
    <t>№45 від 10.05.18</t>
  </si>
  <si>
    <t>№46 від 10.05.18</t>
  </si>
  <si>
    <t>№47 від 10.05.18</t>
  </si>
  <si>
    <t>Масло моторне</t>
  </si>
  <si>
    <t>Леска для трімера</t>
  </si>
  <si>
    <t>Респіратор</t>
  </si>
  <si>
    <t>Шпаклівка</t>
  </si>
  <si>
    <t>Емаль ПФ 2,8кг</t>
  </si>
  <si>
    <t>Грунтовка 10л</t>
  </si>
  <si>
    <t>Сверла різна</t>
  </si>
  <si>
    <t>Цвяхи</t>
  </si>
  <si>
    <t>Петля</t>
  </si>
  <si>
    <t>Ланцюг</t>
  </si>
  <si>
    <t>Електроди</t>
  </si>
  <si>
    <t>Пила дискова</t>
  </si>
  <si>
    <t>Ключ тріскачка</t>
  </si>
  <si>
    <t>Граблі</t>
  </si>
  <si>
    <t>Терка</t>
  </si>
  <si>
    <t>Скотч малярний</t>
  </si>
  <si>
    <t>Кутник перф. 2,5м</t>
  </si>
  <si>
    <t>Коробка устан</t>
  </si>
  <si>
    <t>Вимикач</t>
  </si>
  <si>
    <t>Розетка</t>
  </si>
  <si>
    <t>Ел. лампи 60Вт</t>
  </si>
  <si>
    <t>Ел. лампи LED</t>
  </si>
  <si>
    <t>ФОП Блажівська Н.В.</t>
  </si>
  <si>
    <t>№49 від 11.05.18</t>
  </si>
  <si>
    <t>ПП Деркач М.Я</t>
  </si>
  <si>
    <t>№54 від 18.05.18</t>
  </si>
  <si>
    <t>ФОП Соні Й.Й.</t>
  </si>
  <si>
    <t>ТОВ "Видавнича група "Основа"</t>
  </si>
  <si>
    <t>№55 від 21.05.18</t>
  </si>
  <si>
    <t>№4072 від 21.05.18</t>
  </si>
  <si>
    <t>ПП Жук В.М.</t>
  </si>
  <si>
    <t>№57 від 23.05.18</t>
  </si>
  <si>
    <t>ФОП Олшинковська І.Ю.</t>
  </si>
  <si>
    <t>№58від 23.05.18</t>
  </si>
  <si>
    <t>м.Харків, вул. Плеханівська,66</t>
  </si>
  <si>
    <t>Переплата науково-метод.</t>
  </si>
  <si>
    <t>Канцтовари</t>
  </si>
  <si>
    <t>Папір ксероксний</t>
  </si>
  <si>
    <t>Мукачівський р-н, с.Руське, вул. Духновича,23</t>
  </si>
  <si>
    <t>Тарілки п\п</t>
  </si>
  <si>
    <t>Тарілки мілкі</t>
  </si>
  <si>
    <t>Стакани</t>
  </si>
  <si>
    <t>Чаша абразивна</t>
  </si>
  <si>
    <t>Інформація про укладені договори та обсяги платежів за договорами в травні м-ці 2018р. КЕКВ 2210</t>
  </si>
  <si>
    <t>Інформація про укладені договори та обсяги платежів за договорами в травні м-ці 2018р. КЕКВ 2220</t>
  </si>
  <si>
    <t>№51 від 14.05.18</t>
  </si>
  <si>
    <t>Банани</t>
  </si>
  <si>
    <t>№3в відд 11.05.18</t>
  </si>
  <si>
    <t xml:space="preserve">  №56 від 22.05.18</t>
  </si>
  <si>
    <t>ПП Чорна Г.Є.</t>
  </si>
  <si>
    <t>Закарпатська обл., м.Мукачево, вул. А.Оросвигівського, 16</t>
  </si>
  <si>
    <t>Суміш сухих овочів і трав</t>
  </si>
  <si>
    <t>№11 від 02.05.18</t>
  </si>
  <si>
    <t>Шоколад</t>
  </si>
  <si>
    <t>№53 від 15.05.18</t>
  </si>
  <si>
    <t>Інформація про укладені договори та обсяги платежів за договорами в травні м-ці 2018р. КЕКВ 2230</t>
  </si>
  <si>
    <t>26.</t>
  </si>
  <si>
    <t>27.</t>
  </si>
  <si>
    <t>ФОП Стирник О.В.</t>
  </si>
  <si>
    <t>Вогнезахисна обробка даху</t>
  </si>
  <si>
    <t>78/04 від 03.05.18</t>
  </si>
  <si>
    <t>Закарпатська обл., м.Мукачево, вул. І.Зріні, 43а</t>
  </si>
  <si>
    <t>Інформація про укладені договори та обсяги платежів за договорами в травні м-ці 2018р. КЕКВ 2240</t>
  </si>
  <si>
    <t>ФОП Дорош В.П.</t>
  </si>
  <si>
    <t>Поточний ремонт автом</t>
  </si>
  <si>
    <t>43 від 07.05.18</t>
  </si>
  <si>
    <t>Заміна СПД-3,10</t>
  </si>
  <si>
    <t>52 від 14.05.18</t>
  </si>
  <si>
    <t>Закарпатська обл., м.Мукачево, вул. Кооперативна,71/1</t>
  </si>
  <si>
    <t>Страхова компанія "Глобал Гарант"</t>
  </si>
  <si>
    <t>Страхування водія</t>
  </si>
  <si>
    <t>22 від 18.05.18</t>
  </si>
  <si>
    <t>Страхування добровільної пожежної дружини</t>
  </si>
  <si>
    <t>№ 03 від 18.05.18</t>
  </si>
  <si>
    <t>Страхування дітей</t>
  </si>
  <si>
    <t>108963 від 18.05.18</t>
  </si>
  <si>
    <t>Інформація про укладені договори та обсяги платежів за договорами в травні м-ці 2018р. КЕКВ 2270</t>
  </si>
  <si>
    <t>Підложка</t>
  </si>
  <si>
    <t>Ламінат</t>
  </si>
  <si>
    <t>Світ.вуличний</t>
  </si>
  <si>
    <t>Комплект</t>
  </si>
  <si>
    <t>Кронштейн</t>
  </si>
  <si>
    <t>Світильник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</si>
</sst>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2" fontId="0" fillId="0" borderId="0" xfId="0" applyNumberFormat="1"/>
    <xf numFmtId="0" fontId="0" fillId="0" borderId="4" xfId="0" applyBorder="1"/>
    <xf numFmtId="2" fontId="1" fillId="0" borderId="0" xfId="0" applyNumberFormat="1" applyFont="1"/>
    <xf numFmtId="2" fontId="1" fillId="0" borderId="4" xfId="0" applyNumberFormat="1" applyFont="1" applyBorder="1"/>
    <xf numFmtId="0" fontId="1" fillId="0" borderId="4" xfId="0" applyFont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0" fillId="0" borderId="0" xfId="0" applyAlignment="1"/>
    <xf numFmtId="0" fontId="1" fillId="0" borderId="0" xfId="0" applyFont="1" applyBorder="1"/>
    <xf numFmtId="0" fontId="4" fillId="0" borderId="0" xfId="0" applyFont="1" applyAlignment="1"/>
    <xf numFmtId="0" fontId="1" fillId="0" borderId="6" xfId="0" applyFont="1" applyBorder="1" applyAlignment="1">
      <alignment horizontal="center" vertical="center"/>
    </xf>
    <xf numFmtId="0" fontId="0" fillId="0" borderId="8" xfId="0" applyBorder="1"/>
    <xf numFmtId="0" fontId="0" fillId="0" borderId="3" xfId="0" applyBorder="1"/>
    <xf numFmtId="0" fontId="1" fillId="0" borderId="7" xfId="0" applyFont="1" applyBorder="1" applyAlignment="1">
      <alignment vertical="top"/>
    </xf>
    <xf numFmtId="0" fontId="1" fillId="0" borderId="8" xfId="0" applyFont="1" applyBorder="1"/>
    <xf numFmtId="0" fontId="1" fillId="0" borderId="3" xfId="0" applyFont="1" applyBorder="1"/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/>
    <xf numFmtId="0" fontId="3" fillId="0" borderId="3" xfId="0" applyFont="1" applyBorder="1" applyAlignment="1">
      <alignment vertical="top" wrapText="1"/>
    </xf>
    <xf numFmtId="2" fontId="1" fillId="0" borderId="7" xfId="0" applyNumberFormat="1" applyFont="1" applyBorder="1"/>
    <xf numFmtId="2" fontId="1" fillId="0" borderId="8" xfId="0" applyNumberFormat="1" applyFont="1" applyBorder="1"/>
    <xf numFmtId="2" fontId="0" fillId="0" borderId="3" xfId="0" applyNumberFormat="1" applyBorder="1"/>
    <xf numFmtId="2" fontId="1" fillId="0" borderId="8" xfId="0" applyNumberFormat="1" applyFont="1" applyBorder="1" applyAlignment="1">
      <alignment vertical="top"/>
    </xf>
    <xf numFmtId="2" fontId="1" fillId="0" borderId="3" xfId="0" applyNumberFormat="1" applyFont="1" applyBorder="1"/>
    <xf numFmtId="2" fontId="1" fillId="0" borderId="7" xfId="0" applyNumberFormat="1" applyFont="1" applyFill="1" applyBorder="1"/>
    <xf numFmtId="2" fontId="1" fillId="0" borderId="8" xfId="0" applyNumberFormat="1" applyFont="1" applyFill="1" applyBorder="1"/>
    <xf numFmtId="2" fontId="1" fillId="0" borderId="3" xfId="0" applyNumberFormat="1" applyFont="1" applyFill="1" applyBorder="1"/>
    <xf numFmtId="2" fontId="1" fillId="0" borderId="3" xfId="0" applyNumberFormat="1" applyFont="1" applyFill="1" applyBorder="1" applyAlignment="1">
      <alignment vertical="top"/>
    </xf>
    <xf numFmtId="2" fontId="1" fillId="0" borderId="7" xfId="0" applyNumberFormat="1" applyFont="1" applyFill="1" applyBorder="1" applyAlignment="1">
      <alignment vertical="top"/>
    </xf>
    <xf numFmtId="2" fontId="1" fillId="0" borderId="9" xfId="0" applyNumberFormat="1" applyFont="1" applyFill="1" applyBorder="1" applyAlignment="1">
      <alignment vertical="top"/>
    </xf>
    <xf numFmtId="0" fontId="1" fillId="0" borderId="9" xfId="0" applyFont="1" applyBorder="1"/>
    <xf numFmtId="0" fontId="0" fillId="0" borderId="8" xfId="0" applyBorder="1" applyAlignment="1"/>
    <xf numFmtId="0" fontId="1" fillId="0" borderId="7" xfId="0" applyFont="1" applyBorder="1" applyAlignment="1">
      <alignment wrapText="1"/>
    </xf>
    <xf numFmtId="2" fontId="1" fillId="0" borderId="0" xfId="0" applyNumberFormat="1" applyFont="1" applyBorder="1"/>
    <xf numFmtId="2" fontId="1" fillId="0" borderId="0" xfId="0" applyNumberFormat="1" applyFont="1" applyAlignment="1">
      <alignment vertical="center"/>
    </xf>
    <xf numFmtId="0" fontId="1" fillId="0" borderId="1" xfId="0" applyFont="1" applyBorder="1"/>
    <xf numFmtId="2" fontId="1" fillId="0" borderId="1" xfId="0" applyNumberFormat="1" applyFont="1" applyBorder="1"/>
    <xf numFmtId="2" fontId="1" fillId="0" borderId="9" xfId="0" applyNumberFormat="1" applyFont="1" applyBorder="1"/>
    <xf numFmtId="0" fontId="1" fillId="0" borderId="0" xfId="0" applyFont="1" applyAlignment="1">
      <alignment vertical="center" wrapText="1"/>
    </xf>
    <xf numFmtId="0" fontId="0" fillId="0" borderId="7" xfId="0" applyBorder="1" applyAlignment="1">
      <alignment vertical="top"/>
    </xf>
    <xf numFmtId="0" fontId="1" fillId="0" borderId="2" xfId="0" applyFont="1" applyBorder="1"/>
    <xf numFmtId="2" fontId="1" fillId="0" borderId="2" xfId="0" applyNumberFormat="1" applyFont="1" applyBorder="1"/>
    <xf numFmtId="0" fontId="3" fillId="0" borderId="8" xfId="0" applyFont="1" applyBorder="1"/>
    <xf numFmtId="14" fontId="3" fillId="0" borderId="9" xfId="0" applyNumberFormat="1" applyFont="1" applyBorder="1"/>
    <xf numFmtId="14" fontId="3" fillId="0" borderId="8" xfId="0" applyNumberFormat="1" applyFont="1" applyBorder="1"/>
    <xf numFmtId="0" fontId="3" fillId="0" borderId="7" xfId="0" applyFont="1" applyBorder="1" applyAlignment="1">
      <alignment vertical="top"/>
    </xf>
    <xf numFmtId="164" fontId="1" fillId="0" borderId="7" xfId="0" applyNumberFormat="1" applyFont="1" applyBorder="1" applyAlignment="1">
      <alignment vertical="top"/>
    </xf>
    <xf numFmtId="0" fontId="3" fillId="0" borderId="7" xfId="0" applyFont="1" applyBorder="1"/>
    <xf numFmtId="0" fontId="2" fillId="0" borderId="3" xfId="0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0" fontId="0" fillId="0" borderId="0" xfId="0" applyBorder="1"/>
    <xf numFmtId="0" fontId="1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0" fontId="6" fillId="0" borderId="8" xfId="0" applyFont="1" applyBorder="1"/>
    <xf numFmtId="2" fontId="1" fillId="0" borderId="0" xfId="0" applyNumberFormat="1" applyFont="1" applyFill="1" applyBorder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2" fontId="6" fillId="0" borderId="7" xfId="0" applyNumberFormat="1" applyFont="1" applyBorder="1" applyAlignment="1">
      <alignment horizontal="right" vertical="center"/>
    </xf>
    <xf numFmtId="2" fontId="6" fillId="0" borderId="8" xfId="0" applyNumberFormat="1" applyFont="1" applyBorder="1" applyAlignment="1">
      <alignment horizontal="right" vertical="center"/>
    </xf>
    <xf numFmtId="2" fontId="1" fillId="0" borderId="3" xfId="0" applyNumberFormat="1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2" fontId="1" fillId="0" borderId="10" xfId="0" applyNumberFormat="1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3" xfId="0" applyNumberFormat="1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2" fontId="1" fillId="0" borderId="9" xfId="0" applyNumberFormat="1" applyFont="1" applyBorder="1" applyAlignment="1">
      <alignment vertical="top"/>
    </xf>
    <xf numFmtId="2" fontId="8" fillId="0" borderId="3" xfId="0" applyNumberFormat="1" applyFont="1" applyFill="1" applyBorder="1"/>
    <xf numFmtId="0" fontId="8" fillId="0" borderId="3" xfId="0" applyFont="1" applyBorder="1"/>
    <xf numFmtId="0" fontId="1" fillId="0" borderId="3" xfId="0" applyFont="1" applyFill="1" applyBorder="1" applyAlignment="1">
      <alignment vertical="top" wrapText="1"/>
    </xf>
    <xf numFmtId="2" fontId="8" fillId="0" borderId="0" xfId="0" applyNumberFormat="1" applyFont="1"/>
    <xf numFmtId="0" fontId="1" fillId="0" borderId="3" xfId="0" applyFont="1" applyBorder="1" applyAlignment="1">
      <alignment horizontal="left" vertical="top" wrapText="1"/>
    </xf>
    <xf numFmtId="0" fontId="8" fillId="0" borderId="0" xfId="0" applyFont="1"/>
    <xf numFmtId="2" fontId="1" fillId="0" borderId="11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2" fontId="1" fillId="0" borderId="7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2" fontId="8" fillId="0" borderId="3" xfId="0" applyNumberFormat="1" applyFont="1" applyFill="1" applyBorder="1" applyAlignment="1">
      <alignment vertical="top"/>
    </xf>
    <xf numFmtId="2" fontId="8" fillId="0" borderId="3" xfId="0" applyNumberFormat="1" applyFont="1" applyBorder="1"/>
    <xf numFmtId="0" fontId="9" fillId="0" borderId="3" xfId="0" applyFont="1" applyBorder="1"/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9" fontId="1" fillId="0" borderId="3" xfId="0" applyNumberFormat="1" applyFont="1" applyFill="1" applyBorder="1" applyAlignment="1">
      <alignment vertical="top" wrapText="1"/>
    </xf>
    <xf numFmtId="2" fontId="1" fillId="0" borderId="0" xfId="0" applyNumberFormat="1" applyFont="1" applyFill="1"/>
    <xf numFmtId="2" fontId="1" fillId="0" borderId="0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8" fillId="0" borderId="8" xfId="0" applyNumberFormat="1" applyFont="1" applyFill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2" xfId="0" applyNumberFormat="1" applyFont="1" applyBorder="1" applyAlignment="1">
      <alignment vertical="top"/>
    </xf>
    <xf numFmtId="2" fontId="1" fillId="0" borderId="11" xfId="0" applyNumberFormat="1" applyFont="1" applyBorder="1"/>
    <xf numFmtId="2" fontId="1" fillId="0" borderId="13" xfId="0" applyNumberFormat="1" applyFont="1" applyBorder="1"/>
    <xf numFmtId="2" fontId="1" fillId="0" borderId="8" xfId="0" applyNumberFormat="1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2" fontId="1" fillId="0" borderId="7" xfId="0" applyNumberFormat="1" applyFont="1" applyBorder="1" applyAlignment="1">
      <alignment vertical="top"/>
    </xf>
    <xf numFmtId="2" fontId="1" fillId="0" borderId="9" xfId="0" applyNumberFormat="1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2" fontId="1" fillId="0" borderId="8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Fill="1"/>
    <xf numFmtId="2" fontId="0" fillId="0" borderId="0" xfId="0" applyNumberFormat="1" applyFill="1"/>
    <xf numFmtId="2" fontId="1" fillId="0" borderId="3" xfId="0" applyNumberFormat="1" applyFont="1" applyBorder="1" applyAlignment="1">
      <alignment vertical="top" wrapText="1"/>
    </xf>
    <xf numFmtId="2" fontId="1" fillId="0" borderId="9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3" xfId="0" applyFill="1" applyBorder="1"/>
    <xf numFmtId="0" fontId="1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0" fillId="0" borderId="7" xfId="0" applyBorder="1" applyAlignment="1">
      <alignment vertical="top"/>
    </xf>
    <xf numFmtId="0" fontId="1" fillId="0" borderId="9" xfId="0" applyFont="1" applyBorder="1" applyAlignment="1">
      <alignment vertical="top" wrapText="1"/>
    </xf>
    <xf numFmtId="2" fontId="1" fillId="0" borderId="7" xfId="0" applyNumberFormat="1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2" fontId="1" fillId="0" borderId="8" xfId="0" applyNumberFormat="1" applyFont="1" applyBorder="1" applyAlignment="1">
      <alignment vertical="top"/>
    </xf>
    <xf numFmtId="2" fontId="1" fillId="0" borderId="8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2" fontId="10" fillId="0" borderId="0" xfId="0" applyNumberFormat="1" applyFont="1" applyFill="1"/>
    <xf numFmtId="0" fontId="0" fillId="0" borderId="3" xfId="0" applyBorder="1" applyAlignment="1"/>
    <xf numFmtId="0" fontId="0" fillId="0" borderId="8" xfId="0" applyBorder="1" applyAlignment="1"/>
    <xf numFmtId="0" fontId="0" fillId="0" borderId="8" xfId="0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2" fontId="1" fillId="0" borderId="7" xfId="0" applyNumberFormat="1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8" xfId="0" applyFont="1" applyFill="1" applyBorder="1" applyAlignment="1">
      <alignment vertical="top" wrapText="1"/>
    </xf>
    <xf numFmtId="2" fontId="6" fillId="0" borderId="0" xfId="0" applyNumberFormat="1" applyFont="1" applyFill="1" applyAlignment="1">
      <alignment horizontal="right" vertical="center"/>
    </xf>
    <xf numFmtId="2" fontId="8" fillId="0" borderId="14" xfId="0" applyNumberFormat="1" applyFont="1" applyFill="1" applyBorder="1"/>
    <xf numFmtId="2" fontId="1" fillId="0" borderId="15" xfId="0" applyNumberFormat="1" applyFont="1" applyBorder="1"/>
    <xf numFmtId="2" fontId="1" fillId="0" borderId="10" xfId="0" applyNumberFormat="1" applyFont="1" applyFill="1" applyBorder="1" applyAlignment="1">
      <alignment vertical="top"/>
    </xf>
    <xf numFmtId="2" fontId="1" fillId="0" borderId="10" xfId="0" applyNumberFormat="1" applyFont="1" applyFill="1" applyBorder="1"/>
    <xf numFmtId="0" fontId="1" fillId="0" borderId="9" xfId="0" applyFont="1" applyBorder="1" applyAlignment="1">
      <alignment horizontal="left" vertical="top" wrapText="1"/>
    </xf>
    <xf numFmtId="0" fontId="9" fillId="0" borderId="7" xfId="0" applyFont="1" applyBorder="1" applyAlignment="1">
      <alignment vertical="top" wrapText="1"/>
    </xf>
    <xf numFmtId="2" fontId="8" fillId="0" borderId="9" xfId="0" applyNumberFormat="1" applyFont="1" applyBorder="1"/>
    <xf numFmtId="0" fontId="1" fillId="0" borderId="5" xfId="0" applyFont="1" applyBorder="1"/>
    <xf numFmtId="2" fontId="1" fillId="0" borderId="1" xfId="0" applyNumberFormat="1" applyFont="1" applyFill="1" applyBorder="1" applyAlignment="1">
      <alignment vertical="top"/>
    </xf>
    <xf numFmtId="0" fontId="1" fillId="0" borderId="8" xfId="0" applyFont="1" applyFill="1" applyBorder="1"/>
    <xf numFmtId="0" fontId="1" fillId="0" borderId="0" xfId="0" applyFont="1" applyFill="1" applyBorder="1"/>
    <xf numFmtId="0" fontId="0" fillId="0" borderId="9" xfId="0" applyBorder="1"/>
    <xf numFmtId="0" fontId="1" fillId="0" borderId="11" xfId="0" applyFont="1" applyBorder="1"/>
    <xf numFmtId="2" fontId="0" fillId="0" borderId="9" xfId="0" applyNumberFormat="1" applyBorder="1"/>
    <xf numFmtId="2" fontId="8" fillId="0" borderId="3" xfId="0" applyNumberFormat="1" applyFont="1" applyFill="1" applyBorder="1" applyAlignment="1">
      <alignment vertical="top" wrapText="1"/>
    </xf>
    <xf numFmtId="0" fontId="11" fillId="0" borderId="0" xfId="0" applyFont="1"/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0" fontId="0" fillId="0" borderId="3" xfId="0" applyBorder="1" applyAlignment="1">
      <alignment vertical="top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1" fillId="0" borderId="7" xfId="0" applyFont="1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2" fontId="1" fillId="0" borderId="7" xfId="0" applyNumberFormat="1" applyFont="1" applyBorder="1" applyAlignment="1">
      <alignment vertical="top"/>
    </xf>
    <xf numFmtId="2" fontId="0" fillId="0" borderId="8" xfId="0" applyNumberFormat="1" applyBorder="1" applyAlignment="1"/>
    <xf numFmtId="2" fontId="0" fillId="0" borderId="9" xfId="0" applyNumberFormat="1" applyBorder="1" applyAlignment="1"/>
    <xf numFmtId="0" fontId="1" fillId="0" borderId="7" xfId="0" applyFont="1" applyBorder="1" applyAlignment="1"/>
    <xf numFmtId="2" fontId="1" fillId="0" borderId="7" xfId="0" applyNumberFormat="1" applyFont="1" applyBorder="1" applyAlignment="1"/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8" xfId="0" applyFont="1" applyBorder="1" applyAlignment="1"/>
    <xf numFmtId="0" fontId="1" fillId="0" borderId="9" xfId="0" applyFont="1" applyBorder="1" applyAlignment="1"/>
    <xf numFmtId="2" fontId="1" fillId="0" borderId="8" xfId="0" applyNumberFormat="1" applyFont="1" applyBorder="1" applyAlignment="1"/>
    <xf numFmtId="2" fontId="1" fillId="0" borderId="9" xfId="0" applyNumberFormat="1" applyFont="1" applyBorder="1" applyAlignment="1"/>
    <xf numFmtId="0" fontId="2" fillId="0" borderId="1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vertical="top"/>
    </xf>
    <xf numFmtId="2" fontId="1" fillId="0" borderId="12" xfId="0" applyNumberFormat="1" applyFont="1" applyBorder="1" applyAlignment="1">
      <alignment vertical="top"/>
    </xf>
    <xf numFmtId="0" fontId="0" fillId="0" borderId="11" xfId="0" applyBorder="1" applyAlignment="1"/>
    <xf numFmtId="0" fontId="0" fillId="0" borderId="13" xfId="0" applyBorder="1" applyAlignment="1"/>
    <xf numFmtId="0" fontId="3" fillId="0" borderId="8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2" fontId="1" fillId="0" borderId="8" xfId="0" applyNumberFormat="1" applyFont="1" applyBorder="1" applyAlignment="1">
      <alignment vertical="top"/>
    </xf>
    <xf numFmtId="2" fontId="1" fillId="0" borderId="9" xfId="0" applyNumberFormat="1" applyFont="1" applyBorder="1" applyAlignment="1">
      <alignment vertical="top"/>
    </xf>
    <xf numFmtId="0" fontId="0" fillId="0" borderId="9" xfId="0" applyBorder="1" applyAlignment="1">
      <alignment vertical="top"/>
    </xf>
    <xf numFmtId="2" fontId="1" fillId="0" borderId="7" xfId="0" applyNumberFormat="1" applyFont="1" applyBorder="1" applyAlignment="1">
      <alignment vertical="top" wrapText="1"/>
    </xf>
    <xf numFmtId="2" fontId="1" fillId="0" borderId="8" xfId="0" applyNumberFormat="1" applyFont="1" applyBorder="1" applyAlignment="1">
      <alignment vertical="top" wrapText="1"/>
    </xf>
    <xf numFmtId="2" fontId="1" fillId="0" borderId="9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2" fontId="1" fillId="0" borderId="12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/>
    </xf>
    <xf numFmtId="0" fontId="3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workbookViewId="0">
      <selection activeCell="E13" sqref="E13"/>
    </sheetView>
  </sheetViews>
  <sheetFormatPr defaultRowHeight="15"/>
  <cols>
    <col min="2" max="2" width="6.140625" customWidth="1"/>
    <col min="3" max="3" width="35.5703125" customWidth="1"/>
    <col min="4" max="4" width="14.28515625" customWidth="1"/>
    <col min="5" max="6" width="16.140625" customWidth="1"/>
    <col min="7" max="7" width="9.42578125" customWidth="1"/>
    <col min="8" max="8" width="11.140625" customWidth="1"/>
  </cols>
  <sheetData>
    <row r="1" spans="2:14" ht="18.75">
      <c r="B1" s="196" t="s">
        <v>189</v>
      </c>
      <c r="C1" s="196"/>
      <c r="D1" s="196"/>
      <c r="E1" s="196"/>
      <c r="F1" s="196"/>
      <c r="G1" s="197"/>
      <c r="H1" s="24"/>
      <c r="I1" s="24"/>
      <c r="J1" s="24"/>
      <c r="K1" s="24"/>
      <c r="L1" s="24"/>
      <c r="M1" s="22"/>
      <c r="N1" s="22"/>
    </row>
    <row r="2" spans="2:14">
      <c r="B2" s="198"/>
      <c r="C2" s="198"/>
      <c r="D2" s="198"/>
      <c r="E2" s="198"/>
      <c r="F2" s="198"/>
      <c r="G2" s="199"/>
    </row>
    <row r="3" spans="2:14" ht="48.75" customHeight="1">
      <c r="B3" s="202" t="s">
        <v>6</v>
      </c>
      <c r="C3" s="200" t="s">
        <v>71</v>
      </c>
      <c r="D3" s="200" t="s">
        <v>70</v>
      </c>
      <c r="E3" s="200" t="s">
        <v>5</v>
      </c>
      <c r="F3" s="200"/>
      <c r="G3" s="204" t="s">
        <v>77</v>
      </c>
      <c r="H3" s="205"/>
    </row>
    <row r="4" spans="2:14" ht="41.25" customHeight="1">
      <c r="B4" s="203"/>
      <c r="C4" s="201"/>
      <c r="D4" s="201"/>
      <c r="E4" s="69" t="s">
        <v>81</v>
      </c>
      <c r="F4" s="77" t="s">
        <v>82</v>
      </c>
      <c r="G4" s="70" t="s">
        <v>81</v>
      </c>
      <c r="H4" s="78" t="s">
        <v>83</v>
      </c>
    </row>
    <row r="5" spans="2:14" ht="16.5">
      <c r="B5" s="71" t="s">
        <v>12</v>
      </c>
      <c r="C5" s="72" t="s">
        <v>72</v>
      </c>
      <c r="D5" s="73">
        <v>2111</v>
      </c>
      <c r="E5" s="173">
        <v>869172.33</v>
      </c>
      <c r="F5" s="79"/>
      <c r="G5" s="75"/>
      <c r="H5" s="34"/>
    </row>
    <row r="6" spans="2:14" ht="16.5">
      <c r="B6" s="71" t="s">
        <v>14</v>
      </c>
      <c r="C6" s="72" t="s">
        <v>73</v>
      </c>
      <c r="D6" s="73">
        <v>2120</v>
      </c>
      <c r="E6" s="173">
        <v>179232.82</v>
      </c>
      <c r="F6" s="80"/>
      <c r="G6" s="75"/>
      <c r="H6" s="29"/>
    </row>
    <row r="7" spans="2:14" ht="16.5">
      <c r="B7" s="71" t="s">
        <v>16</v>
      </c>
      <c r="C7" s="72" t="s">
        <v>74</v>
      </c>
      <c r="D7" s="73">
        <v>2250</v>
      </c>
      <c r="E7" s="74">
        <v>600</v>
      </c>
      <c r="F7" s="80">
        <v>0</v>
      </c>
      <c r="G7" s="75">
        <v>0</v>
      </c>
      <c r="H7" s="75">
        <v>0</v>
      </c>
    </row>
    <row r="8" spans="2:14" ht="16.5">
      <c r="B8" s="71"/>
      <c r="C8" s="72" t="s">
        <v>75</v>
      </c>
      <c r="D8" s="73"/>
      <c r="E8" s="74">
        <v>0</v>
      </c>
      <c r="F8" s="80">
        <v>0</v>
      </c>
      <c r="G8" s="75"/>
      <c r="H8" s="29"/>
    </row>
    <row r="9" spans="2:14" ht="16.5">
      <c r="B9" s="71" t="s">
        <v>17</v>
      </c>
      <c r="C9" s="72" t="s">
        <v>78</v>
      </c>
      <c r="D9" s="73">
        <v>2730</v>
      </c>
      <c r="E9" s="74">
        <v>0</v>
      </c>
      <c r="F9" s="80">
        <v>0</v>
      </c>
      <c r="G9" s="75"/>
      <c r="H9" s="29"/>
    </row>
    <row r="10" spans="2:14" ht="16.5">
      <c r="B10" s="71" t="s">
        <v>20</v>
      </c>
      <c r="C10" s="72" t="s">
        <v>76</v>
      </c>
      <c r="D10" s="73">
        <v>2800</v>
      </c>
      <c r="E10" s="173">
        <v>0</v>
      </c>
      <c r="F10" s="80">
        <v>0</v>
      </c>
      <c r="G10" s="75"/>
      <c r="H10" s="29"/>
    </row>
    <row r="11" spans="2:14">
      <c r="B11" s="2"/>
      <c r="C11" s="2"/>
      <c r="D11" s="2"/>
      <c r="E11" s="2"/>
      <c r="F11" s="2"/>
      <c r="G11" s="2"/>
    </row>
    <row r="12" spans="2:14">
      <c r="B12" s="2"/>
      <c r="C12" s="2"/>
      <c r="D12" s="2"/>
      <c r="E12" s="2"/>
      <c r="F12" s="2"/>
      <c r="G12" s="2"/>
    </row>
    <row r="13" spans="2:14">
      <c r="B13" s="2"/>
      <c r="C13" s="2"/>
      <c r="D13" s="2"/>
      <c r="E13" s="2"/>
      <c r="F13" s="2"/>
      <c r="G13" s="2"/>
    </row>
    <row r="14" spans="2:14">
      <c r="B14" s="2"/>
      <c r="C14" s="2"/>
      <c r="D14" s="2"/>
      <c r="E14" s="2"/>
      <c r="F14" s="2"/>
      <c r="G14" s="2"/>
    </row>
  </sheetData>
  <mergeCells count="6">
    <mergeCell ref="B1:G2"/>
    <mergeCell ref="E3:F3"/>
    <mergeCell ref="D3:D4"/>
    <mergeCell ref="C3:C4"/>
    <mergeCell ref="B3:B4"/>
    <mergeCell ref="G3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4"/>
  <sheetViews>
    <sheetView topLeftCell="D1" workbookViewId="0">
      <selection activeCell="N83" sqref="N83"/>
    </sheetView>
  </sheetViews>
  <sheetFormatPr defaultRowHeight="15"/>
  <cols>
    <col min="1" max="1" width="4.140625" customWidth="1"/>
    <col min="2" max="2" width="20" customWidth="1"/>
    <col min="3" max="3" width="18.28515625" customWidth="1"/>
    <col min="4" max="4" width="15.42578125" customWidth="1"/>
    <col min="5" max="6" width="8.7109375" customWidth="1"/>
    <col min="7" max="7" width="8.140625" customWidth="1"/>
    <col min="8" max="8" width="9" customWidth="1"/>
    <col min="9" max="9" width="19.85546875" customWidth="1"/>
    <col min="10" max="10" width="8.140625" customWidth="1"/>
    <col min="12" max="12" width="9.5703125" bestFit="1" customWidth="1"/>
  </cols>
  <sheetData>
    <row r="1" spans="1:12" ht="18.75">
      <c r="B1" s="234" t="s">
        <v>250</v>
      </c>
      <c r="C1" s="234"/>
      <c r="D1" s="234"/>
      <c r="E1" s="234"/>
      <c r="F1" s="234"/>
      <c r="G1" s="234"/>
      <c r="H1" s="234"/>
      <c r="I1" s="234"/>
      <c r="J1" s="234"/>
      <c r="K1" s="235"/>
      <c r="L1" s="235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236" t="s">
        <v>6</v>
      </c>
      <c r="B3" s="237" t="s">
        <v>0</v>
      </c>
      <c r="C3" s="237" t="s">
        <v>1</v>
      </c>
      <c r="D3" s="233" t="s">
        <v>2</v>
      </c>
      <c r="E3" s="233" t="s">
        <v>7</v>
      </c>
      <c r="F3" s="233" t="s">
        <v>9</v>
      </c>
      <c r="G3" s="237" t="s">
        <v>3</v>
      </c>
      <c r="H3" s="237" t="s">
        <v>4</v>
      </c>
      <c r="I3" s="233" t="s">
        <v>8</v>
      </c>
      <c r="J3" s="233" t="s">
        <v>10</v>
      </c>
      <c r="K3" s="233"/>
      <c r="L3" s="233"/>
    </row>
    <row r="4" spans="1:12">
      <c r="A4" s="205"/>
      <c r="B4" s="205"/>
      <c r="C4" s="205"/>
      <c r="D4" s="205"/>
      <c r="E4" s="205"/>
      <c r="F4" s="205"/>
      <c r="G4" s="205"/>
      <c r="H4" s="205"/>
      <c r="I4" s="205"/>
      <c r="J4" s="99" t="s">
        <v>3</v>
      </c>
      <c r="K4" s="99" t="s">
        <v>4</v>
      </c>
      <c r="L4" s="99" t="s">
        <v>5</v>
      </c>
    </row>
    <row r="5" spans="1:12">
      <c r="A5" s="99">
        <v>1</v>
      </c>
      <c r="B5" s="32">
        <v>2</v>
      </c>
      <c r="C5" s="99">
        <v>3</v>
      </c>
      <c r="D5" s="25">
        <v>4</v>
      </c>
      <c r="E5" s="99">
        <v>5</v>
      </c>
      <c r="F5" s="99">
        <v>6</v>
      </c>
      <c r="G5" s="99">
        <v>7</v>
      </c>
      <c r="H5" s="32">
        <v>8</v>
      </c>
      <c r="I5" s="99">
        <v>9</v>
      </c>
      <c r="J5" s="25">
        <v>10</v>
      </c>
      <c r="K5" s="99">
        <v>11</v>
      </c>
      <c r="L5" s="99">
        <v>12</v>
      </c>
    </row>
    <row r="6" spans="1:12" ht="63.75">
      <c r="A6" s="153" t="s">
        <v>12</v>
      </c>
      <c r="B6" s="11" t="s">
        <v>182</v>
      </c>
      <c r="C6" s="151" t="s">
        <v>183</v>
      </c>
      <c r="D6" s="179" t="s">
        <v>184</v>
      </c>
      <c r="E6" s="166" t="s">
        <v>190</v>
      </c>
      <c r="F6" s="12">
        <v>8250</v>
      </c>
      <c r="G6" s="111">
        <v>300</v>
      </c>
      <c r="H6" s="12">
        <v>27.5</v>
      </c>
      <c r="I6" s="161" t="s">
        <v>11</v>
      </c>
      <c r="J6" s="10">
        <v>300</v>
      </c>
      <c r="K6" s="155">
        <v>27.5</v>
      </c>
      <c r="L6" s="45">
        <f>J6*K6</f>
        <v>8250</v>
      </c>
    </row>
    <row r="7" spans="1:12">
      <c r="A7" s="27"/>
      <c r="B7" s="27"/>
      <c r="C7" s="96"/>
      <c r="D7" s="152"/>
      <c r="E7" s="94"/>
      <c r="F7" s="30"/>
      <c r="G7" s="30"/>
      <c r="H7" s="40"/>
      <c r="I7" s="65"/>
      <c r="J7" s="30"/>
      <c r="K7" s="40"/>
      <c r="L7" s="92">
        <f>L6</f>
        <v>8250</v>
      </c>
    </row>
    <row r="8" spans="1:12" ht="30">
      <c r="A8" s="206" t="s">
        <v>14</v>
      </c>
      <c r="B8" s="206" t="s">
        <v>191</v>
      </c>
      <c r="C8" s="209" t="s">
        <v>192</v>
      </c>
      <c r="D8" s="179" t="s">
        <v>193</v>
      </c>
      <c r="E8" s="221" t="s">
        <v>194</v>
      </c>
      <c r="F8" s="216">
        <v>4851.5</v>
      </c>
      <c r="G8" s="219"/>
      <c r="H8" s="220"/>
      <c r="I8" s="230" t="s">
        <v>11</v>
      </c>
      <c r="J8" s="34"/>
      <c r="K8" s="36"/>
      <c r="L8" s="174"/>
    </row>
    <row r="9" spans="1:12">
      <c r="A9" s="207"/>
      <c r="B9" s="207"/>
      <c r="C9" s="210"/>
      <c r="D9" s="169" t="s">
        <v>195</v>
      </c>
      <c r="E9" s="222"/>
      <c r="F9" s="207"/>
      <c r="G9" s="226"/>
      <c r="H9" s="228"/>
      <c r="I9" s="231"/>
      <c r="J9" s="29">
        <v>23</v>
      </c>
      <c r="K9" s="127">
        <v>22.87</v>
      </c>
      <c r="L9" s="129">
        <v>526</v>
      </c>
    </row>
    <row r="10" spans="1:12">
      <c r="A10" s="207"/>
      <c r="B10" s="207"/>
      <c r="C10" s="210"/>
      <c r="D10" s="169" t="s">
        <v>199</v>
      </c>
      <c r="E10" s="222"/>
      <c r="F10" s="207"/>
      <c r="G10" s="226"/>
      <c r="H10" s="228"/>
      <c r="I10" s="231"/>
      <c r="J10" s="29">
        <v>9</v>
      </c>
      <c r="K10" s="37"/>
      <c r="L10" s="177">
        <v>344</v>
      </c>
    </row>
    <row r="11" spans="1:12" ht="15" customHeight="1">
      <c r="A11" s="207"/>
      <c r="B11" s="207"/>
      <c r="C11" s="211"/>
      <c r="D11" s="169" t="s">
        <v>200</v>
      </c>
      <c r="E11" s="224"/>
      <c r="F11" s="207"/>
      <c r="G11" s="226"/>
      <c r="H11" s="228"/>
      <c r="I11" s="231"/>
      <c r="J11" s="158">
        <v>15</v>
      </c>
      <c r="K11" s="160"/>
      <c r="L11" s="177">
        <v>1022</v>
      </c>
    </row>
    <row r="12" spans="1:12" ht="15.75" customHeight="1">
      <c r="A12" s="207"/>
      <c r="B12" s="207"/>
      <c r="C12" s="211"/>
      <c r="D12" s="169" t="s">
        <v>196</v>
      </c>
      <c r="E12" s="224"/>
      <c r="F12" s="207"/>
      <c r="G12" s="226"/>
      <c r="H12" s="228"/>
      <c r="I12" s="231"/>
      <c r="J12" s="157">
        <v>7</v>
      </c>
      <c r="K12" s="159">
        <v>240</v>
      </c>
      <c r="L12" s="176">
        <v>1680</v>
      </c>
    </row>
    <row r="13" spans="1:12">
      <c r="A13" s="207"/>
      <c r="B13" s="207"/>
      <c r="C13" s="211"/>
      <c r="D13" s="169" t="s">
        <v>201</v>
      </c>
      <c r="E13" s="224"/>
      <c r="F13" s="207"/>
      <c r="G13" s="226"/>
      <c r="H13" s="228"/>
      <c r="I13" s="231"/>
      <c r="J13" s="157">
        <v>125</v>
      </c>
      <c r="K13" s="159"/>
      <c r="L13" s="176">
        <v>372.5</v>
      </c>
    </row>
    <row r="14" spans="1:12">
      <c r="A14" s="207"/>
      <c r="B14" s="207"/>
      <c r="C14" s="211"/>
      <c r="D14" s="169" t="s">
        <v>197</v>
      </c>
      <c r="E14" s="224"/>
      <c r="F14" s="207"/>
      <c r="G14" s="226"/>
      <c r="H14" s="228"/>
      <c r="I14" s="231"/>
      <c r="J14" s="29">
        <v>5</v>
      </c>
      <c r="K14" s="37">
        <v>30</v>
      </c>
      <c r="L14" s="177">
        <v>150</v>
      </c>
    </row>
    <row r="15" spans="1:12">
      <c r="A15" s="207"/>
      <c r="B15" s="207"/>
      <c r="C15" s="211"/>
      <c r="D15" s="169" t="s">
        <v>198</v>
      </c>
      <c r="E15" s="224"/>
      <c r="F15" s="207"/>
      <c r="G15" s="226"/>
      <c r="H15" s="228"/>
      <c r="I15" s="231"/>
      <c r="J15" s="186">
        <v>12</v>
      </c>
      <c r="K15" s="37"/>
      <c r="L15" s="177">
        <v>552</v>
      </c>
    </row>
    <row r="16" spans="1:12">
      <c r="A16" s="208"/>
      <c r="B16" s="208"/>
      <c r="C16" s="212"/>
      <c r="D16" s="167" t="s">
        <v>202</v>
      </c>
      <c r="E16" s="225"/>
      <c r="F16" s="208"/>
      <c r="G16" s="227"/>
      <c r="H16" s="229"/>
      <c r="I16" s="232"/>
      <c r="J16" s="185">
        <v>2</v>
      </c>
      <c r="K16" s="185"/>
      <c r="L16" s="187">
        <v>205</v>
      </c>
    </row>
    <row r="17" spans="1:12">
      <c r="A17" s="27"/>
      <c r="B17" s="6"/>
      <c r="C17" s="96"/>
      <c r="D17" s="18"/>
      <c r="E17" s="94"/>
      <c r="F17" s="9"/>
      <c r="G17" s="30"/>
      <c r="H17" s="8"/>
      <c r="I17" s="65"/>
      <c r="J17" s="30"/>
      <c r="K17" s="40"/>
      <c r="L17" s="92">
        <f>L9+L10+L11+L12+L13+L14+L15+L16</f>
        <v>4851.5</v>
      </c>
    </row>
    <row r="18" spans="1:12" ht="30">
      <c r="A18" s="206" t="s">
        <v>16</v>
      </c>
      <c r="B18" s="206" t="s">
        <v>185</v>
      </c>
      <c r="C18" s="209" t="s">
        <v>186</v>
      </c>
      <c r="D18" s="179" t="s">
        <v>187</v>
      </c>
      <c r="E18" s="221" t="s">
        <v>203</v>
      </c>
      <c r="F18" s="216">
        <v>385</v>
      </c>
      <c r="G18" s="219"/>
      <c r="H18" s="220"/>
      <c r="I18" s="213" t="s">
        <v>11</v>
      </c>
      <c r="J18" s="29"/>
      <c r="K18" s="50"/>
      <c r="L18" s="123"/>
    </row>
    <row r="19" spans="1:12">
      <c r="A19" s="207"/>
      <c r="B19" s="207"/>
      <c r="C19" s="214"/>
      <c r="D19" s="169" t="s">
        <v>207</v>
      </c>
      <c r="E19" s="222"/>
      <c r="F19" s="217"/>
      <c r="G19" s="207"/>
      <c r="H19" s="207"/>
      <c r="I19" s="214"/>
      <c r="J19" s="29">
        <v>1</v>
      </c>
      <c r="K19" s="50">
        <v>53</v>
      </c>
      <c r="L19" s="42">
        <v>53</v>
      </c>
    </row>
    <row r="20" spans="1:12" ht="30">
      <c r="A20" s="207"/>
      <c r="B20" s="207"/>
      <c r="C20" s="214"/>
      <c r="D20" s="169" t="s">
        <v>208</v>
      </c>
      <c r="E20" s="222"/>
      <c r="F20" s="217"/>
      <c r="G20" s="207"/>
      <c r="H20" s="207"/>
      <c r="I20" s="214"/>
      <c r="J20" s="29">
        <v>2</v>
      </c>
      <c r="K20" s="50">
        <v>65</v>
      </c>
      <c r="L20" s="42">
        <v>130</v>
      </c>
    </row>
    <row r="21" spans="1:12" ht="30">
      <c r="A21" s="207"/>
      <c r="B21" s="207"/>
      <c r="C21" s="214"/>
      <c r="D21" s="169" t="s">
        <v>188</v>
      </c>
      <c r="E21" s="222"/>
      <c r="F21" s="217"/>
      <c r="G21" s="207"/>
      <c r="H21" s="207"/>
      <c r="I21" s="214"/>
      <c r="J21" s="29">
        <v>16</v>
      </c>
      <c r="K21" s="50">
        <v>10</v>
      </c>
      <c r="L21" s="42">
        <v>160</v>
      </c>
    </row>
    <row r="22" spans="1:12">
      <c r="A22" s="207"/>
      <c r="B22" s="207"/>
      <c r="C22" s="214"/>
      <c r="D22" s="169" t="s">
        <v>209</v>
      </c>
      <c r="E22" s="222"/>
      <c r="F22" s="217"/>
      <c r="G22" s="207"/>
      <c r="H22" s="207"/>
      <c r="I22" s="214"/>
      <c r="J22" s="29">
        <v>2</v>
      </c>
      <c r="K22" s="50">
        <v>21</v>
      </c>
      <c r="L22" s="42">
        <v>42</v>
      </c>
    </row>
    <row r="23" spans="1:12">
      <c r="A23" s="208"/>
      <c r="B23" s="208"/>
      <c r="C23" s="215"/>
      <c r="D23" s="154"/>
      <c r="E23" s="223"/>
      <c r="F23" s="218"/>
      <c r="G23" s="208"/>
      <c r="H23" s="208"/>
      <c r="I23" s="215"/>
      <c r="J23" s="156"/>
      <c r="K23" s="182"/>
      <c r="L23" s="146"/>
    </row>
    <row r="24" spans="1:12">
      <c r="A24" s="30"/>
      <c r="B24" s="30"/>
      <c r="C24" s="30"/>
      <c r="D24" s="30"/>
      <c r="E24" s="30"/>
      <c r="F24" s="40"/>
      <c r="G24" s="30"/>
      <c r="H24" s="40"/>
      <c r="I24" s="181"/>
      <c r="J24" s="47"/>
      <c r="K24" s="175"/>
      <c r="L24" s="180">
        <f>L19+L20+L21+L22+L23</f>
        <v>385</v>
      </c>
    </row>
    <row r="25" spans="1:12" ht="30">
      <c r="A25" s="206" t="s">
        <v>17</v>
      </c>
      <c r="B25" s="206" t="s">
        <v>185</v>
      </c>
      <c r="C25" s="209" t="s">
        <v>186</v>
      </c>
      <c r="D25" s="179" t="s">
        <v>187</v>
      </c>
      <c r="E25" s="221" t="s">
        <v>204</v>
      </c>
      <c r="F25" s="206">
        <v>18300</v>
      </c>
      <c r="G25" s="219"/>
      <c r="H25" s="220"/>
      <c r="I25" s="213" t="s">
        <v>11</v>
      </c>
      <c r="J25" s="29"/>
      <c r="K25" s="50"/>
      <c r="L25" s="123"/>
    </row>
    <row r="26" spans="1:12">
      <c r="A26" s="207"/>
      <c r="B26" s="207"/>
      <c r="C26" s="214"/>
      <c r="D26" s="169" t="s">
        <v>212</v>
      </c>
      <c r="E26" s="222"/>
      <c r="F26" s="207"/>
      <c r="G26" s="207"/>
      <c r="H26" s="207"/>
      <c r="I26" s="214"/>
      <c r="J26" s="29">
        <v>1</v>
      </c>
      <c r="K26" s="50">
        <v>170</v>
      </c>
      <c r="L26" s="42">
        <v>170</v>
      </c>
    </row>
    <row r="27" spans="1:12">
      <c r="A27" s="207"/>
      <c r="B27" s="207"/>
      <c r="C27" s="214"/>
      <c r="D27" s="169" t="s">
        <v>210</v>
      </c>
      <c r="E27" s="222"/>
      <c r="F27" s="207"/>
      <c r="G27" s="207"/>
      <c r="H27" s="207"/>
      <c r="I27" s="214"/>
      <c r="J27" s="29">
        <v>7</v>
      </c>
      <c r="K27" s="50">
        <v>144.29</v>
      </c>
      <c r="L27" s="42">
        <v>1010</v>
      </c>
    </row>
    <row r="28" spans="1:12">
      <c r="A28" s="207"/>
      <c r="B28" s="207"/>
      <c r="C28" s="214"/>
      <c r="D28" s="169" t="s">
        <v>211</v>
      </c>
      <c r="E28" s="222"/>
      <c r="F28" s="207"/>
      <c r="G28" s="207"/>
      <c r="H28" s="207"/>
      <c r="I28" s="214"/>
      <c r="J28" s="29">
        <v>1</v>
      </c>
      <c r="K28" s="50">
        <v>170</v>
      </c>
      <c r="L28" s="42">
        <v>170</v>
      </c>
    </row>
    <row r="29" spans="1:12">
      <c r="A29" s="207"/>
      <c r="B29" s="207"/>
      <c r="C29" s="214"/>
      <c r="D29" s="169"/>
      <c r="E29" s="222"/>
      <c r="F29" s="207"/>
      <c r="G29" s="207"/>
      <c r="H29" s="207"/>
      <c r="I29" s="214"/>
      <c r="J29" s="29"/>
      <c r="K29" s="50"/>
      <c r="L29" s="42"/>
    </row>
    <row r="30" spans="1:12">
      <c r="A30" s="208"/>
      <c r="B30" s="208"/>
      <c r="C30" s="215"/>
      <c r="D30" s="167"/>
      <c r="E30" s="223"/>
      <c r="F30" s="208"/>
      <c r="G30" s="208"/>
      <c r="H30" s="208"/>
      <c r="I30" s="215"/>
      <c r="J30" s="171"/>
      <c r="K30" s="182"/>
      <c r="L30" s="146"/>
    </row>
    <row r="31" spans="1:12">
      <c r="A31" s="30"/>
      <c r="B31" s="30"/>
      <c r="C31" s="30"/>
      <c r="D31" s="30"/>
      <c r="E31" s="30"/>
      <c r="F31" s="40"/>
      <c r="G31" s="30"/>
      <c r="H31" s="40"/>
      <c r="I31" s="181"/>
      <c r="J31" s="47"/>
      <c r="K31" s="175"/>
      <c r="L31" s="180">
        <f>L26+L27+L28+L29+L30</f>
        <v>1350</v>
      </c>
    </row>
    <row r="32" spans="1:12" ht="30">
      <c r="A32" s="206" t="s">
        <v>20</v>
      </c>
      <c r="B32" s="206" t="s">
        <v>185</v>
      </c>
      <c r="C32" s="209" t="s">
        <v>186</v>
      </c>
      <c r="D32" s="179" t="s">
        <v>187</v>
      </c>
      <c r="E32" s="221" t="s">
        <v>205</v>
      </c>
      <c r="F32" s="216">
        <v>4400</v>
      </c>
      <c r="G32" s="219"/>
      <c r="H32" s="220"/>
      <c r="I32" s="213" t="s">
        <v>11</v>
      </c>
      <c r="J32" s="29"/>
      <c r="K32" s="50"/>
      <c r="L32" s="123"/>
    </row>
    <row r="33" spans="1:12">
      <c r="A33" s="207"/>
      <c r="B33" s="207"/>
      <c r="C33" s="214"/>
      <c r="D33" s="169" t="s">
        <v>213</v>
      </c>
      <c r="E33" s="222"/>
      <c r="F33" s="217"/>
      <c r="G33" s="207"/>
      <c r="H33" s="207"/>
      <c r="I33" s="214"/>
      <c r="J33" s="29">
        <v>10</v>
      </c>
      <c r="K33" s="50"/>
      <c r="L33" s="42">
        <v>157</v>
      </c>
    </row>
    <row r="34" spans="1:12">
      <c r="A34" s="207"/>
      <c r="B34" s="207"/>
      <c r="C34" s="214"/>
      <c r="D34" s="169" t="s">
        <v>214</v>
      </c>
      <c r="E34" s="222"/>
      <c r="F34" s="217"/>
      <c r="G34" s="207"/>
      <c r="H34" s="207"/>
      <c r="I34" s="214"/>
      <c r="J34" s="29">
        <v>2</v>
      </c>
      <c r="K34" s="50">
        <v>45</v>
      </c>
      <c r="L34" s="42">
        <v>90</v>
      </c>
    </row>
    <row r="35" spans="1:12">
      <c r="A35" s="207"/>
      <c r="B35" s="207"/>
      <c r="C35" s="214"/>
      <c r="D35" s="169" t="s">
        <v>215</v>
      </c>
      <c r="E35" s="222"/>
      <c r="F35" s="217"/>
      <c r="G35" s="207"/>
      <c r="H35" s="207"/>
      <c r="I35" s="214"/>
      <c r="J35" s="29">
        <v>2</v>
      </c>
      <c r="K35" s="50">
        <v>4</v>
      </c>
      <c r="L35" s="42">
        <v>8</v>
      </c>
    </row>
    <row r="36" spans="1:12">
      <c r="A36" s="207"/>
      <c r="B36" s="207"/>
      <c r="C36" s="214"/>
      <c r="D36" s="169" t="s">
        <v>216</v>
      </c>
      <c r="E36" s="222"/>
      <c r="F36" s="217"/>
      <c r="G36" s="207"/>
      <c r="H36" s="207"/>
      <c r="I36" s="214"/>
      <c r="J36" s="29">
        <v>4</v>
      </c>
      <c r="K36" s="50">
        <v>57</v>
      </c>
      <c r="L36" s="42">
        <v>228</v>
      </c>
    </row>
    <row r="37" spans="1:12">
      <c r="A37" s="207"/>
      <c r="B37" s="207"/>
      <c r="C37" s="214"/>
      <c r="D37" s="169" t="s">
        <v>218</v>
      </c>
      <c r="E37" s="222"/>
      <c r="F37" s="217"/>
      <c r="G37" s="207"/>
      <c r="H37" s="207"/>
      <c r="I37" s="214"/>
      <c r="J37" s="29">
        <v>1</v>
      </c>
      <c r="K37" s="50">
        <v>143</v>
      </c>
      <c r="L37" s="42">
        <v>143</v>
      </c>
    </row>
    <row r="38" spans="1:12">
      <c r="A38" s="207"/>
      <c r="B38" s="207"/>
      <c r="C38" s="214"/>
      <c r="D38" s="169" t="s">
        <v>219</v>
      </c>
      <c r="E38" s="222"/>
      <c r="F38" s="217"/>
      <c r="G38" s="207"/>
      <c r="H38" s="207"/>
      <c r="I38" s="214"/>
      <c r="J38" s="29">
        <v>1</v>
      </c>
      <c r="K38" s="50">
        <v>290</v>
      </c>
      <c r="L38" s="42">
        <v>290</v>
      </c>
    </row>
    <row r="39" spans="1:12">
      <c r="A39" s="207"/>
      <c r="B39" s="207"/>
      <c r="C39" s="214"/>
      <c r="D39" s="169" t="s">
        <v>220</v>
      </c>
      <c r="E39" s="222"/>
      <c r="F39" s="217"/>
      <c r="G39" s="207"/>
      <c r="H39" s="207"/>
      <c r="I39" s="214"/>
      <c r="J39" s="29">
        <v>1</v>
      </c>
      <c r="K39" s="50">
        <v>88</v>
      </c>
      <c r="L39" s="42">
        <v>88</v>
      </c>
    </row>
    <row r="40" spans="1:12" ht="18" customHeight="1">
      <c r="A40" s="207"/>
      <c r="B40" s="207"/>
      <c r="C40" s="214"/>
      <c r="D40" s="169" t="s">
        <v>222</v>
      </c>
      <c r="E40" s="222"/>
      <c r="F40" s="217"/>
      <c r="G40" s="207"/>
      <c r="H40" s="207"/>
      <c r="I40" s="214"/>
      <c r="J40" s="29">
        <v>1</v>
      </c>
      <c r="K40" s="50">
        <v>45</v>
      </c>
      <c r="L40" s="42">
        <v>45</v>
      </c>
    </row>
    <row r="41" spans="1:12" ht="30">
      <c r="A41" s="207"/>
      <c r="B41" s="207"/>
      <c r="C41" s="214"/>
      <c r="D41" s="169" t="s">
        <v>223</v>
      </c>
      <c r="E41" s="222"/>
      <c r="F41" s="217"/>
      <c r="G41" s="207"/>
      <c r="H41" s="207"/>
      <c r="I41" s="214"/>
      <c r="J41" s="29">
        <v>10</v>
      </c>
      <c r="K41" s="50">
        <v>11.5</v>
      </c>
      <c r="L41" s="42">
        <v>115</v>
      </c>
    </row>
    <row r="42" spans="1:12">
      <c r="A42" s="207"/>
      <c r="B42" s="207"/>
      <c r="C42" s="214"/>
      <c r="D42" s="169" t="s">
        <v>221</v>
      </c>
      <c r="E42" s="222"/>
      <c r="F42" s="217"/>
      <c r="G42" s="207"/>
      <c r="H42" s="207"/>
      <c r="I42" s="214"/>
      <c r="J42" s="29">
        <v>1</v>
      </c>
      <c r="K42" s="50">
        <v>68</v>
      </c>
      <c r="L42" s="42">
        <v>68</v>
      </c>
    </row>
    <row r="43" spans="1:12">
      <c r="A43" s="208"/>
      <c r="B43" s="208"/>
      <c r="C43" s="215"/>
      <c r="D43" s="167"/>
      <c r="E43" s="223"/>
      <c r="F43" s="218"/>
      <c r="G43" s="208"/>
      <c r="H43" s="208"/>
      <c r="I43" s="215"/>
      <c r="J43" s="171"/>
      <c r="K43" s="182"/>
      <c r="L43" s="146"/>
    </row>
    <row r="44" spans="1:12">
      <c r="A44" s="164"/>
      <c r="B44" s="164"/>
      <c r="C44" s="165"/>
      <c r="D44" s="169"/>
      <c r="E44" s="172"/>
      <c r="F44" s="164"/>
      <c r="G44" s="164"/>
      <c r="H44" s="164"/>
      <c r="I44" s="165"/>
      <c r="J44" s="31"/>
      <c r="K44" s="44"/>
      <c r="L44" s="188">
        <f>L33+L34+L35+L36+L37+L38+L39+L40+L41+L42+L43</f>
        <v>1232</v>
      </c>
    </row>
    <row r="45" spans="1:12" ht="30">
      <c r="A45" s="206" t="s">
        <v>21</v>
      </c>
      <c r="B45" s="206" t="s">
        <v>185</v>
      </c>
      <c r="C45" s="209" t="s">
        <v>186</v>
      </c>
      <c r="D45" s="179" t="s">
        <v>187</v>
      </c>
      <c r="E45" s="221" t="s">
        <v>206</v>
      </c>
      <c r="F45" s="216">
        <v>5000</v>
      </c>
      <c r="G45" s="219"/>
      <c r="H45" s="220"/>
      <c r="I45" s="213" t="s">
        <v>11</v>
      </c>
      <c r="J45" s="29"/>
      <c r="K45" s="50"/>
      <c r="L45" s="123"/>
    </row>
    <row r="46" spans="1:12">
      <c r="A46" s="207"/>
      <c r="B46" s="207"/>
      <c r="C46" s="214"/>
      <c r="D46" s="169" t="s">
        <v>224</v>
      </c>
      <c r="E46" s="222"/>
      <c r="F46" s="217"/>
      <c r="G46" s="207"/>
      <c r="H46" s="207"/>
      <c r="I46" s="214"/>
      <c r="J46" s="29">
        <v>3</v>
      </c>
      <c r="K46" s="50">
        <v>1.5</v>
      </c>
      <c r="L46" s="42">
        <f>J46*K46</f>
        <v>4.5</v>
      </c>
    </row>
    <row r="47" spans="1:12">
      <c r="A47" s="207"/>
      <c r="B47" s="207"/>
      <c r="C47" s="214"/>
      <c r="D47" s="169" t="s">
        <v>225</v>
      </c>
      <c r="E47" s="222"/>
      <c r="F47" s="217"/>
      <c r="G47" s="207"/>
      <c r="H47" s="207"/>
      <c r="I47" s="214"/>
      <c r="J47" s="29">
        <v>2</v>
      </c>
      <c r="K47" s="50">
        <v>54</v>
      </c>
      <c r="L47" s="42">
        <f t="shared" ref="L47:L51" si="0">J47*K47</f>
        <v>108</v>
      </c>
    </row>
    <row r="48" spans="1:12">
      <c r="A48" s="207"/>
      <c r="B48" s="207"/>
      <c r="C48" s="214"/>
      <c r="D48" s="169" t="s">
        <v>226</v>
      </c>
      <c r="E48" s="222"/>
      <c r="F48" s="217"/>
      <c r="G48" s="207"/>
      <c r="H48" s="207"/>
      <c r="I48" s="214"/>
      <c r="J48" s="29">
        <v>1</v>
      </c>
      <c r="K48" s="50">
        <v>47</v>
      </c>
      <c r="L48" s="42">
        <f t="shared" si="0"/>
        <v>47</v>
      </c>
    </row>
    <row r="49" spans="1:12">
      <c r="A49" s="207"/>
      <c r="B49" s="207"/>
      <c r="C49" s="214"/>
      <c r="D49" s="169" t="s">
        <v>227</v>
      </c>
      <c r="E49" s="222"/>
      <c r="F49" s="217"/>
      <c r="G49" s="207"/>
      <c r="H49" s="207"/>
      <c r="I49" s="214"/>
      <c r="J49" s="29">
        <v>100</v>
      </c>
      <c r="K49" s="50">
        <v>7</v>
      </c>
      <c r="L49" s="42">
        <f t="shared" si="0"/>
        <v>700</v>
      </c>
    </row>
    <row r="50" spans="1:12">
      <c r="A50" s="207"/>
      <c r="B50" s="207"/>
      <c r="C50" s="214"/>
      <c r="D50" s="169" t="s">
        <v>228</v>
      </c>
      <c r="E50" s="222"/>
      <c r="F50" s="217"/>
      <c r="G50" s="207"/>
      <c r="H50" s="207"/>
      <c r="I50" s="214"/>
      <c r="J50" s="29">
        <v>3</v>
      </c>
      <c r="K50" s="50">
        <v>95</v>
      </c>
      <c r="L50" s="42">
        <f t="shared" si="0"/>
        <v>285</v>
      </c>
    </row>
    <row r="51" spans="1:12">
      <c r="A51" s="207"/>
      <c r="B51" s="207"/>
      <c r="C51" s="214"/>
      <c r="D51" s="169" t="s">
        <v>217</v>
      </c>
      <c r="E51" s="222"/>
      <c r="F51" s="217"/>
      <c r="G51" s="207"/>
      <c r="H51" s="207"/>
      <c r="I51" s="214"/>
      <c r="J51" s="29">
        <v>1</v>
      </c>
      <c r="K51" s="50">
        <v>240</v>
      </c>
      <c r="L51" s="42">
        <f t="shared" si="0"/>
        <v>240</v>
      </c>
    </row>
    <row r="52" spans="1:12">
      <c r="A52" s="207"/>
      <c r="B52" s="207"/>
      <c r="C52" s="214"/>
      <c r="D52" s="169"/>
      <c r="E52" s="222"/>
      <c r="F52" s="217"/>
      <c r="G52" s="207"/>
      <c r="H52" s="207"/>
      <c r="I52" s="214"/>
      <c r="J52" s="29"/>
      <c r="K52" s="50"/>
      <c r="L52" s="42"/>
    </row>
    <row r="53" spans="1:12">
      <c r="A53" s="163"/>
      <c r="B53" s="163"/>
      <c r="C53" s="142"/>
      <c r="D53" s="85"/>
      <c r="E53" s="94"/>
      <c r="F53" s="163"/>
      <c r="G53" s="163"/>
      <c r="H53" s="163"/>
      <c r="I53" s="142"/>
      <c r="J53" s="31"/>
      <c r="K53" s="44"/>
      <c r="L53" s="188">
        <f>L46+L47+L48+L49+L50+L51</f>
        <v>1384.5</v>
      </c>
    </row>
    <row r="54" spans="1:12" ht="30">
      <c r="A54" s="206" t="s">
        <v>25</v>
      </c>
      <c r="B54" s="206" t="s">
        <v>229</v>
      </c>
      <c r="C54" s="209" t="s">
        <v>186</v>
      </c>
      <c r="D54" s="179" t="s">
        <v>187</v>
      </c>
      <c r="E54" s="221" t="s">
        <v>230</v>
      </c>
      <c r="F54" s="216">
        <v>1152</v>
      </c>
      <c r="G54" s="219"/>
      <c r="H54" s="220"/>
      <c r="I54" s="213" t="s">
        <v>11</v>
      </c>
      <c r="J54" s="29"/>
      <c r="K54" s="50"/>
      <c r="L54" s="123"/>
    </row>
    <row r="55" spans="1:12" ht="20.25" customHeight="1">
      <c r="A55" s="207"/>
      <c r="B55" s="207"/>
      <c r="C55" s="214"/>
      <c r="D55" s="169" t="s">
        <v>249</v>
      </c>
      <c r="E55" s="222"/>
      <c r="F55" s="217"/>
      <c r="G55" s="207"/>
      <c r="H55" s="207"/>
      <c r="I55" s="214"/>
      <c r="J55" s="29">
        <v>1</v>
      </c>
      <c r="K55" s="50">
        <v>1152</v>
      </c>
      <c r="L55" s="42">
        <f t="shared" ref="L55" si="1">J55*K55</f>
        <v>1152</v>
      </c>
    </row>
    <row r="56" spans="1:12">
      <c r="A56" s="207"/>
      <c r="B56" s="207"/>
      <c r="C56" s="214"/>
      <c r="D56" s="169"/>
      <c r="E56" s="222"/>
      <c r="F56" s="217"/>
      <c r="G56" s="207"/>
      <c r="H56" s="207"/>
      <c r="I56" s="214"/>
      <c r="J56" s="29"/>
      <c r="K56" s="50"/>
      <c r="L56" s="42"/>
    </row>
    <row r="57" spans="1:12">
      <c r="A57" s="208"/>
      <c r="B57" s="208"/>
      <c r="C57" s="215"/>
      <c r="D57" s="167"/>
      <c r="E57" s="223"/>
      <c r="F57" s="218"/>
      <c r="G57" s="208"/>
      <c r="H57" s="208"/>
      <c r="I57" s="215"/>
      <c r="J57" s="171"/>
      <c r="K57" s="182"/>
      <c r="L57" s="146"/>
    </row>
    <row r="58" spans="1:12">
      <c r="A58" s="30"/>
      <c r="B58" s="30"/>
      <c r="C58" s="30"/>
      <c r="D58" s="30"/>
      <c r="E58" s="30"/>
      <c r="F58" s="40"/>
      <c r="G58" s="30"/>
      <c r="H58" s="40"/>
      <c r="I58" s="181"/>
      <c r="J58" s="47"/>
      <c r="K58" s="175"/>
      <c r="L58" s="180">
        <f>L55+L56+O55</f>
        <v>1152</v>
      </c>
    </row>
    <row r="59" spans="1:12" ht="30">
      <c r="A59" s="206" t="s">
        <v>144</v>
      </c>
      <c r="B59" s="206" t="s">
        <v>231</v>
      </c>
      <c r="C59" s="209" t="s">
        <v>245</v>
      </c>
      <c r="D59" s="179" t="s">
        <v>187</v>
      </c>
      <c r="E59" s="221" t="s">
        <v>232</v>
      </c>
      <c r="F59" s="216">
        <v>3990</v>
      </c>
      <c r="G59" s="219"/>
      <c r="H59" s="220"/>
      <c r="I59" s="213" t="s">
        <v>11</v>
      </c>
      <c r="J59" s="29"/>
      <c r="K59" s="50"/>
      <c r="L59" s="123"/>
    </row>
    <row r="60" spans="1:12">
      <c r="A60" s="207"/>
      <c r="B60" s="207"/>
      <c r="C60" s="214"/>
      <c r="D60" s="169" t="s">
        <v>246</v>
      </c>
      <c r="E60" s="222"/>
      <c r="F60" s="217"/>
      <c r="G60" s="207"/>
      <c r="H60" s="207"/>
      <c r="I60" s="214"/>
      <c r="J60" s="29">
        <v>50</v>
      </c>
      <c r="K60" s="50">
        <v>26</v>
      </c>
      <c r="L60" s="42">
        <f t="shared" ref="L60:L61" si="2">J60*K60</f>
        <v>1300</v>
      </c>
    </row>
    <row r="61" spans="1:12">
      <c r="A61" s="207"/>
      <c r="B61" s="207"/>
      <c r="C61" s="214"/>
      <c r="D61" s="169" t="s">
        <v>247</v>
      </c>
      <c r="E61" s="222"/>
      <c r="F61" s="217"/>
      <c r="G61" s="207"/>
      <c r="H61" s="207"/>
      <c r="I61" s="214"/>
      <c r="J61" s="29">
        <v>50</v>
      </c>
      <c r="K61" s="50">
        <v>25</v>
      </c>
      <c r="L61" s="42">
        <f t="shared" si="2"/>
        <v>1250</v>
      </c>
    </row>
    <row r="62" spans="1:12">
      <c r="A62" s="207"/>
      <c r="B62" s="207"/>
      <c r="C62" s="214"/>
      <c r="D62" s="169" t="s">
        <v>248</v>
      </c>
      <c r="E62" s="222"/>
      <c r="F62" s="217"/>
      <c r="G62" s="207"/>
      <c r="H62" s="207"/>
      <c r="I62" s="214"/>
      <c r="J62" s="29">
        <v>240</v>
      </c>
      <c r="K62" s="50">
        <v>6</v>
      </c>
      <c r="L62" s="42">
        <f>J62*K62</f>
        <v>1440</v>
      </c>
    </row>
    <row r="63" spans="1:12">
      <c r="A63" s="208"/>
      <c r="B63" s="208"/>
      <c r="C63" s="215"/>
      <c r="D63" s="167"/>
      <c r="E63" s="223"/>
      <c r="F63" s="218"/>
      <c r="G63" s="208"/>
      <c r="H63" s="208"/>
      <c r="I63" s="215"/>
      <c r="J63" s="171"/>
      <c r="K63" s="182"/>
      <c r="L63" s="146"/>
    </row>
    <row r="64" spans="1:12">
      <c r="A64" s="30"/>
      <c r="B64" s="30"/>
      <c r="C64" s="30"/>
      <c r="D64" s="30"/>
      <c r="E64" s="30"/>
      <c r="F64" s="40"/>
      <c r="G64" s="30"/>
      <c r="H64" s="40"/>
      <c r="I64" s="181"/>
      <c r="J64" s="47"/>
      <c r="K64" s="175"/>
      <c r="L64" s="180">
        <f>L60+L61+L62+L63</f>
        <v>3990</v>
      </c>
    </row>
    <row r="65" spans="1:12">
      <c r="A65" s="206" t="s">
        <v>145</v>
      </c>
      <c r="B65" s="206" t="s">
        <v>233</v>
      </c>
      <c r="C65" s="209" t="s">
        <v>186</v>
      </c>
      <c r="D65" s="179" t="s">
        <v>243</v>
      </c>
      <c r="E65" s="221" t="s">
        <v>235</v>
      </c>
      <c r="F65" s="216">
        <v>850</v>
      </c>
      <c r="G65" s="219"/>
      <c r="H65" s="220"/>
      <c r="I65" s="213" t="s">
        <v>11</v>
      </c>
      <c r="J65" s="29"/>
      <c r="K65" s="50"/>
      <c r="L65" s="123"/>
    </row>
    <row r="66" spans="1:12">
      <c r="A66" s="207"/>
      <c r="B66" s="207"/>
      <c r="C66" s="214"/>
      <c r="D66" s="169"/>
      <c r="E66" s="222"/>
      <c r="F66" s="217"/>
      <c r="G66" s="207"/>
      <c r="H66" s="207"/>
      <c r="I66" s="214"/>
      <c r="J66" s="29"/>
      <c r="K66" s="50"/>
      <c r="L66" s="42"/>
    </row>
    <row r="67" spans="1:12" ht="30">
      <c r="A67" s="207"/>
      <c r="B67" s="207"/>
      <c r="C67" s="214"/>
      <c r="D67" s="169" t="s">
        <v>244</v>
      </c>
      <c r="E67" s="222"/>
      <c r="F67" s="217"/>
      <c r="G67" s="207"/>
      <c r="H67" s="207"/>
      <c r="I67" s="214"/>
      <c r="J67" s="29">
        <v>10</v>
      </c>
      <c r="K67" s="50">
        <v>85</v>
      </c>
      <c r="L67" s="42">
        <v>850</v>
      </c>
    </row>
    <row r="68" spans="1:12">
      <c r="A68" s="208"/>
      <c r="B68" s="208"/>
      <c r="C68" s="215"/>
      <c r="D68" s="167"/>
      <c r="E68" s="223"/>
      <c r="F68" s="218"/>
      <c r="G68" s="208"/>
      <c r="H68" s="208"/>
      <c r="I68" s="215"/>
      <c r="J68" s="171"/>
      <c r="K68" s="182"/>
      <c r="L68" s="146"/>
    </row>
    <row r="69" spans="1:12">
      <c r="A69" s="30"/>
      <c r="B69" s="30"/>
      <c r="C69" s="30"/>
      <c r="D69" s="30"/>
      <c r="E69" s="30"/>
      <c r="F69" s="40"/>
      <c r="G69" s="30"/>
      <c r="H69" s="40"/>
      <c r="I69" s="181"/>
      <c r="J69" s="47"/>
      <c r="K69" s="175"/>
      <c r="L69" s="180">
        <f>L66+L67+L68</f>
        <v>850</v>
      </c>
    </row>
    <row r="70" spans="1:12" ht="30">
      <c r="A70" s="206" t="s">
        <v>146</v>
      </c>
      <c r="B70" s="238" t="s">
        <v>234</v>
      </c>
      <c r="C70" s="209" t="s">
        <v>241</v>
      </c>
      <c r="D70" s="179" t="s">
        <v>187</v>
      </c>
      <c r="E70" s="221" t="s">
        <v>236</v>
      </c>
      <c r="F70" s="216">
        <v>5400</v>
      </c>
      <c r="G70" s="219"/>
      <c r="H70" s="220"/>
      <c r="I70" s="213" t="s">
        <v>11</v>
      </c>
      <c r="J70" s="29"/>
      <c r="K70" s="50"/>
      <c r="L70" s="123"/>
    </row>
    <row r="71" spans="1:12" ht="30">
      <c r="A71" s="207"/>
      <c r="B71" s="239"/>
      <c r="C71" s="214"/>
      <c r="D71" s="169" t="s">
        <v>242</v>
      </c>
      <c r="E71" s="222"/>
      <c r="F71" s="217"/>
      <c r="G71" s="207"/>
      <c r="H71" s="207"/>
      <c r="I71" s="214"/>
      <c r="J71" s="29">
        <v>1</v>
      </c>
      <c r="K71" s="50">
        <v>5400</v>
      </c>
      <c r="L71" s="42">
        <f>J71*K71</f>
        <v>5400</v>
      </c>
    </row>
    <row r="72" spans="1:12">
      <c r="A72" s="207"/>
      <c r="B72" s="239"/>
      <c r="C72" s="214"/>
      <c r="D72" s="169"/>
      <c r="E72" s="222"/>
      <c r="F72" s="217"/>
      <c r="G72" s="207"/>
      <c r="H72" s="207"/>
      <c r="I72" s="214"/>
      <c r="J72" s="29"/>
      <c r="K72" s="50"/>
      <c r="L72" s="42"/>
    </row>
    <row r="73" spans="1:12">
      <c r="A73" s="208"/>
      <c r="B73" s="240"/>
      <c r="C73" s="215"/>
      <c r="D73" s="167"/>
      <c r="E73" s="223"/>
      <c r="F73" s="218"/>
      <c r="G73" s="208"/>
      <c r="H73" s="208"/>
      <c r="I73" s="215"/>
      <c r="J73" s="171"/>
      <c r="K73" s="182"/>
      <c r="L73" s="146"/>
    </row>
    <row r="74" spans="1:12">
      <c r="A74" s="30"/>
      <c r="B74" s="30"/>
      <c r="C74" s="30"/>
      <c r="D74" s="30"/>
      <c r="E74" s="30"/>
      <c r="F74" s="40"/>
      <c r="G74" s="30"/>
      <c r="H74" s="40"/>
      <c r="I74" s="181"/>
      <c r="J74" s="47"/>
      <c r="K74" s="175"/>
      <c r="L74" s="180">
        <f>L71+L72+L73</f>
        <v>5400</v>
      </c>
    </row>
    <row r="75" spans="1:12" ht="30">
      <c r="A75" s="206" t="s">
        <v>147</v>
      </c>
      <c r="B75" s="206" t="s">
        <v>237</v>
      </c>
      <c r="C75" s="209" t="s">
        <v>186</v>
      </c>
      <c r="D75" s="179" t="s">
        <v>187</v>
      </c>
      <c r="E75" s="221" t="s">
        <v>238</v>
      </c>
      <c r="F75" s="216">
        <v>9125</v>
      </c>
      <c r="G75" s="219"/>
      <c r="H75" s="220"/>
      <c r="I75" s="213" t="s">
        <v>11</v>
      </c>
      <c r="J75" s="29"/>
      <c r="K75" s="50"/>
      <c r="L75" s="123"/>
    </row>
    <row r="76" spans="1:12">
      <c r="A76" s="207"/>
      <c r="B76" s="207"/>
      <c r="C76" s="214"/>
      <c r="D76" s="190" t="s">
        <v>285</v>
      </c>
      <c r="E76" s="222"/>
      <c r="F76" s="217"/>
      <c r="G76" s="207"/>
      <c r="H76" s="207"/>
      <c r="I76" s="214"/>
      <c r="J76" s="29">
        <v>38.35</v>
      </c>
      <c r="K76" s="50">
        <v>232</v>
      </c>
      <c r="L76" s="42">
        <v>8897</v>
      </c>
    </row>
    <row r="77" spans="1:12">
      <c r="A77" s="207"/>
      <c r="B77" s="207"/>
      <c r="C77" s="214"/>
      <c r="D77" s="190" t="s">
        <v>284</v>
      </c>
      <c r="E77" s="222"/>
      <c r="F77" s="217"/>
      <c r="G77" s="207"/>
      <c r="H77" s="207"/>
      <c r="I77" s="214"/>
      <c r="J77" s="29">
        <v>38</v>
      </c>
      <c r="K77" s="50">
        <v>6</v>
      </c>
      <c r="L77" s="42">
        <f>J77*K77</f>
        <v>228</v>
      </c>
    </row>
    <row r="78" spans="1:12">
      <c r="A78" s="207"/>
      <c r="B78" s="207"/>
      <c r="C78" s="214"/>
      <c r="D78" s="169"/>
      <c r="E78" s="222"/>
      <c r="F78" s="217"/>
      <c r="G78" s="207"/>
      <c r="H78" s="207"/>
      <c r="I78" s="214"/>
      <c r="J78" s="29"/>
      <c r="K78" s="50"/>
      <c r="L78" s="42"/>
    </row>
    <row r="79" spans="1:12">
      <c r="A79" s="207"/>
      <c r="B79" s="207"/>
      <c r="C79" s="214"/>
      <c r="D79" s="169"/>
      <c r="E79" s="222"/>
      <c r="F79" s="217"/>
      <c r="G79" s="207"/>
      <c r="H79" s="207"/>
      <c r="I79" s="214"/>
      <c r="J79" s="29"/>
      <c r="K79" s="50"/>
      <c r="L79" s="42"/>
    </row>
    <row r="80" spans="1:12">
      <c r="A80" s="208"/>
      <c r="B80" s="208"/>
      <c r="C80" s="215"/>
      <c r="D80" s="167"/>
      <c r="E80" s="223"/>
      <c r="F80" s="218"/>
      <c r="G80" s="208"/>
      <c r="H80" s="208"/>
      <c r="I80" s="215"/>
      <c r="J80" s="171"/>
      <c r="K80" s="182"/>
      <c r="L80" s="146"/>
    </row>
    <row r="81" spans="1:14">
      <c r="A81" s="30"/>
      <c r="B81" s="30"/>
      <c r="C81" s="30"/>
      <c r="D81" s="30"/>
      <c r="E81" s="30"/>
      <c r="F81" s="40"/>
      <c r="G81" s="30"/>
      <c r="H81" s="40"/>
      <c r="I81" s="181"/>
      <c r="J81" s="47"/>
      <c r="K81" s="175"/>
      <c r="L81" s="180">
        <f>L76+L77+L78+L79+L80</f>
        <v>9125</v>
      </c>
    </row>
    <row r="82" spans="1:14" ht="30">
      <c r="A82" s="206" t="s">
        <v>148</v>
      </c>
      <c r="B82" s="238" t="s">
        <v>239</v>
      </c>
      <c r="C82" s="209" t="s">
        <v>186</v>
      </c>
      <c r="D82" s="179" t="s">
        <v>187</v>
      </c>
      <c r="E82" s="221" t="s">
        <v>240</v>
      </c>
      <c r="F82" s="216">
        <v>5361</v>
      </c>
      <c r="G82" s="219"/>
      <c r="H82" s="220"/>
      <c r="I82" s="213" t="s">
        <v>11</v>
      </c>
      <c r="J82" s="29"/>
      <c r="K82" s="50"/>
      <c r="L82" s="123"/>
    </row>
    <row r="83" spans="1:14">
      <c r="A83" s="207"/>
      <c r="B83" s="239"/>
      <c r="C83" s="214"/>
      <c r="D83" s="190" t="s">
        <v>286</v>
      </c>
      <c r="E83" s="222"/>
      <c r="F83" s="217"/>
      <c r="G83" s="207"/>
      <c r="H83" s="207"/>
      <c r="I83" s="214"/>
      <c r="J83" s="29">
        <v>3</v>
      </c>
      <c r="K83" s="50">
        <v>627</v>
      </c>
      <c r="L83" s="42">
        <v>1881</v>
      </c>
    </row>
    <row r="84" spans="1:14">
      <c r="A84" s="207"/>
      <c r="B84" s="239"/>
      <c r="C84" s="214"/>
      <c r="D84" s="190" t="s">
        <v>287</v>
      </c>
      <c r="E84" s="222"/>
      <c r="F84" s="217"/>
      <c r="G84" s="207"/>
      <c r="H84" s="207"/>
      <c r="I84" s="214"/>
      <c r="J84" s="29">
        <v>6</v>
      </c>
      <c r="K84" s="50">
        <v>36</v>
      </c>
      <c r="L84" s="42">
        <v>216</v>
      </c>
    </row>
    <row r="85" spans="1:14">
      <c r="A85" s="207"/>
      <c r="B85" s="239"/>
      <c r="C85" s="214"/>
      <c r="D85" s="190" t="s">
        <v>288</v>
      </c>
      <c r="E85" s="222"/>
      <c r="F85" s="217"/>
      <c r="G85" s="207"/>
      <c r="H85" s="207"/>
      <c r="I85" s="214"/>
      <c r="J85" s="29">
        <v>3</v>
      </c>
      <c r="K85" s="50">
        <v>88</v>
      </c>
      <c r="L85" s="42">
        <v>264</v>
      </c>
    </row>
    <row r="86" spans="1:14">
      <c r="A86" s="207"/>
      <c r="B86" s="239"/>
      <c r="C86" s="214"/>
      <c r="D86" s="190" t="s">
        <v>289</v>
      </c>
      <c r="E86" s="222"/>
      <c r="F86" s="217"/>
      <c r="G86" s="207"/>
      <c r="H86" s="207"/>
      <c r="I86" s="214"/>
      <c r="J86" s="29">
        <v>6</v>
      </c>
      <c r="K86" s="50">
        <v>500</v>
      </c>
      <c r="L86" s="42">
        <v>3000</v>
      </c>
    </row>
    <row r="87" spans="1:14">
      <c r="A87" s="208"/>
      <c r="B87" s="240"/>
      <c r="C87" s="215"/>
      <c r="D87" s="167"/>
      <c r="E87" s="223"/>
      <c r="F87" s="218"/>
      <c r="G87" s="208"/>
      <c r="H87" s="208"/>
      <c r="I87" s="215"/>
      <c r="J87" s="171"/>
      <c r="K87" s="182"/>
      <c r="L87" s="146"/>
    </row>
    <row r="88" spans="1:14">
      <c r="A88" s="30"/>
      <c r="B88" s="30"/>
      <c r="C88" s="30"/>
      <c r="D88" s="30"/>
      <c r="E88" s="30"/>
      <c r="F88" s="40"/>
      <c r="G88" s="30"/>
      <c r="H88" s="40"/>
      <c r="I88" s="181"/>
      <c r="J88" s="47"/>
      <c r="K88" s="175"/>
      <c r="L88" s="180">
        <f>L83+L84+L85+L86+L87</f>
        <v>5361</v>
      </c>
    </row>
    <row r="89" spans="1:14">
      <c r="I89" s="189" t="s">
        <v>97</v>
      </c>
      <c r="K89" s="5"/>
      <c r="L89" s="95">
        <f>L7+L17+L24+L31+L44+L53+L58+L64+L69+L74+L81+L88</f>
        <v>43331</v>
      </c>
      <c r="N89" s="143"/>
    </row>
    <row r="90" spans="1:14">
      <c r="K90" s="5"/>
      <c r="L90" s="5"/>
    </row>
    <row r="91" spans="1:14">
      <c r="K91" s="5"/>
      <c r="L91" s="5"/>
    </row>
    <row r="92" spans="1:14">
      <c r="K92" s="5"/>
      <c r="L92" s="5"/>
    </row>
    <row r="93" spans="1:14">
      <c r="K93" s="5"/>
      <c r="L93" s="5"/>
    </row>
    <row r="94" spans="1:14">
      <c r="K94" s="5"/>
      <c r="L94" s="5"/>
    </row>
    <row r="95" spans="1:14">
      <c r="K95" s="5"/>
      <c r="L95" s="5"/>
    </row>
    <row r="96" spans="1:14">
      <c r="K96" s="5"/>
      <c r="L96" s="5"/>
    </row>
    <row r="97" spans="11:12">
      <c r="K97" s="5"/>
      <c r="L97" s="5"/>
    </row>
    <row r="98" spans="11:12">
      <c r="K98" s="5"/>
      <c r="L98" s="5"/>
    </row>
    <row r="99" spans="11:12">
      <c r="K99" s="5"/>
      <c r="L99" s="5"/>
    </row>
    <row r="100" spans="11:12">
      <c r="K100" s="5"/>
      <c r="L100" s="5"/>
    </row>
    <row r="101" spans="11:12">
      <c r="K101" s="5"/>
      <c r="L101" s="5"/>
    </row>
    <row r="102" spans="11:12">
      <c r="K102" s="5"/>
      <c r="L102" s="5"/>
    </row>
    <row r="103" spans="11:12">
      <c r="K103" s="5"/>
      <c r="L103" s="5"/>
    </row>
    <row r="104" spans="11:12">
      <c r="K104" s="5"/>
      <c r="L104" s="5"/>
    </row>
    <row r="105" spans="11:12">
      <c r="K105" s="5"/>
      <c r="L105" s="5"/>
    </row>
    <row r="106" spans="11:12">
      <c r="K106" s="5"/>
      <c r="L106" s="5"/>
    </row>
    <row r="107" spans="11:12">
      <c r="K107" s="5"/>
    </row>
    <row r="108" spans="11:12">
      <c r="K108" s="5"/>
    </row>
    <row r="109" spans="11:12">
      <c r="K109" s="5"/>
    </row>
    <row r="110" spans="11:12">
      <c r="K110" s="5"/>
    </row>
    <row r="111" spans="11:12">
      <c r="K111" s="5"/>
    </row>
    <row r="112" spans="11:12">
      <c r="K112" s="5"/>
    </row>
    <row r="113" spans="11:11">
      <c r="K113" s="5"/>
    </row>
    <row r="114" spans="11:11">
      <c r="K114" s="5"/>
    </row>
    <row r="115" spans="11:11">
      <c r="K115" s="5"/>
    </row>
    <row r="116" spans="11:11">
      <c r="K116" s="5"/>
    </row>
    <row r="117" spans="11:11">
      <c r="K117" s="5"/>
    </row>
    <row r="118" spans="11:11">
      <c r="K118" s="5"/>
    </row>
    <row r="119" spans="11:11">
      <c r="K119" s="5"/>
    </row>
    <row r="120" spans="11:11">
      <c r="K120" s="5"/>
    </row>
    <row r="121" spans="11:11">
      <c r="K121" s="5"/>
    </row>
    <row r="122" spans="11:11">
      <c r="K122" s="5"/>
    </row>
    <row r="123" spans="11:11">
      <c r="K123" s="5"/>
    </row>
    <row r="124" spans="11:11">
      <c r="K124" s="5"/>
    </row>
    <row r="125" spans="11:11">
      <c r="K125" s="5"/>
    </row>
    <row r="126" spans="11:11">
      <c r="K126" s="5"/>
    </row>
    <row r="127" spans="11:11">
      <c r="K127" s="5"/>
    </row>
    <row r="128" spans="11:11">
      <c r="K128" s="5"/>
    </row>
    <row r="129" spans="11:11">
      <c r="K129" s="5"/>
    </row>
    <row r="130" spans="11:11">
      <c r="K130" s="5"/>
    </row>
    <row r="131" spans="11:11">
      <c r="K131" s="5"/>
    </row>
    <row r="132" spans="11:11">
      <c r="K132" s="5"/>
    </row>
    <row r="133" spans="11:11">
      <c r="K133" s="5"/>
    </row>
    <row r="134" spans="11:11">
      <c r="K134" s="5"/>
    </row>
    <row r="135" spans="11:11">
      <c r="K135" s="5"/>
    </row>
    <row r="136" spans="11:11">
      <c r="K136" s="5"/>
    </row>
    <row r="137" spans="11:11">
      <c r="K137" s="5"/>
    </row>
    <row r="138" spans="11:11">
      <c r="K138" s="5"/>
    </row>
    <row r="139" spans="11:11">
      <c r="K139" s="5"/>
    </row>
    <row r="140" spans="11:11">
      <c r="K140" s="5"/>
    </row>
    <row r="141" spans="11:11">
      <c r="K141" s="5"/>
    </row>
    <row r="142" spans="11:11">
      <c r="K142" s="5"/>
    </row>
    <row r="143" spans="11:11">
      <c r="K143" s="5"/>
    </row>
    <row r="144" spans="11:11">
      <c r="K144" s="5"/>
    </row>
  </sheetData>
  <mergeCells count="99">
    <mergeCell ref="G82:G87"/>
    <mergeCell ref="H82:H87"/>
    <mergeCell ref="I82:I87"/>
    <mergeCell ref="A82:A87"/>
    <mergeCell ref="B82:B87"/>
    <mergeCell ref="C82:C87"/>
    <mergeCell ref="E82:E87"/>
    <mergeCell ref="F82:F87"/>
    <mergeCell ref="G70:G73"/>
    <mergeCell ref="H70:H73"/>
    <mergeCell ref="I70:I73"/>
    <mergeCell ref="A75:A80"/>
    <mergeCell ref="B75:B80"/>
    <mergeCell ref="C75:C80"/>
    <mergeCell ref="E75:E80"/>
    <mergeCell ref="F75:F80"/>
    <mergeCell ref="G75:G80"/>
    <mergeCell ref="H75:H80"/>
    <mergeCell ref="I75:I80"/>
    <mergeCell ref="A70:A73"/>
    <mergeCell ref="B70:B73"/>
    <mergeCell ref="C70:C73"/>
    <mergeCell ref="E70:E73"/>
    <mergeCell ref="F70:F73"/>
    <mergeCell ref="G59:G63"/>
    <mergeCell ref="H59:H63"/>
    <mergeCell ref="I59:I63"/>
    <mergeCell ref="A65:A68"/>
    <mergeCell ref="B65:B68"/>
    <mergeCell ref="C65:C68"/>
    <mergeCell ref="E65:E68"/>
    <mergeCell ref="F65:F68"/>
    <mergeCell ref="G65:G68"/>
    <mergeCell ref="H65:H68"/>
    <mergeCell ref="I65:I68"/>
    <mergeCell ref="A59:A63"/>
    <mergeCell ref="B59:B63"/>
    <mergeCell ref="C59:C63"/>
    <mergeCell ref="E59:E63"/>
    <mergeCell ref="F59:F63"/>
    <mergeCell ref="G45:G52"/>
    <mergeCell ref="H45:H52"/>
    <mergeCell ref="I45:I52"/>
    <mergeCell ref="A54:A57"/>
    <mergeCell ref="B54:B57"/>
    <mergeCell ref="C54:C57"/>
    <mergeCell ref="E54:E57"/>
    <mergeCell ref="F54:F57"/>
    <mergeCell ref="G54:G57"/>
    <mergeCell ref="H54:H57"/>
    <mergeCell ref="I54:I57"/>
    <mergeCell ref="A45:A52"/>
    <mergeCell ref="B45:B52"/>
    <mergeCell ref="C45:C52"/>
    <mergeCell ref="E45:E52"/>
    <mergeCell ref="F45:F52"/>
    <mergeCell ref="G25:G30"/>
    <mergeCell ref="H25:H30"/>
    <mergeCell ref="I25:I30"/>
    <mergeCell ref="A32:A43"/>
    <mergeCell ref="B32:B43"/>
    <mergeCell ref="C32:C43"/>
    <mergeCell ref="E32:E43"/>
    <mergeCell ref="F32:F43"/>
    <mergeCell ref="G32:G43"/>
    <mergeCell ref="H32:H43"/>
    <mergeCell ref="I32:I43"/>
    <mergeCell ref="A25:A30"/>
    <mergeCell ref="B25:B30"/>
    <mergeCell ref="C25:C30"/>
    <mergeCell ref="E25:E30"/>
    <mergeCell ref="F25:F30"/>
    <mergeCell ref="J3:L3"/>
    <mergeCell ref="B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B8:B16"/>
    <mergeCell ref="A8:A16"/>
    <mergeCell ref="C8:C16"/>
    <mergeCell ref="I18:I23"/>
    <mergeCell ref="F18:F23"/>
    <mergeCell ref="G18:G23"/>
    <mergeCell ref="H18:H23"/>
    <mergeCell ref="E18:E23"/>
    <mergeCell ref="C18:C23"/>
    <mergeCell ref="B18:B23"/>
    <mergeCell ref="A18:A23"/>
    <mergeCell ref="E8:E16"/>
    <mergeCell ref="F8:F16"/>
    <mergeCell ref="G8:G16"/>
    <mergeCell ref="H8:H16"/>
    <mergeCell ref="I8:I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"/>
  <sheetViews>
    <sheetView topLeftCell="C1" workbookViewId="0">
      <selection activeCell="L6" sqref="L6:L8"/>
    </sheetView>
  </sheetViews>
  <sheetFormatPr defaultRowHeight="15"/>
  <cols>
    <col min="1" max="1" width="4.140625" customWidth="1"/>
    <col min="2" max="2" width="20" customWidth="1"/>
    <col min="3" max="3" width="18.28515625" customWidth="1"/>
    <col min="4" max="4" width="15.42578125" customWidth="1"/>
    <col min="5" max="6" width="8.7109375" customWidth="1"/>
    <col min="7" max="7" width="8.140625" customWidth="1"/>
    <col min="8" max="8" width="9" customWidth="1"/>
    <col min="9" max="9" width="19.85546875" customWidth="1"/>
    <col min="10" max="10" width="8.140625" customWidth="1"/>
    <col min="12" max="12" width="9.5703125" bestFit="1" customWidth="1"/>
  </cols>
  <sheetData>
    <row r="1" spans="1:12" ht="18.75">
      <c r="B1" s="234" t="s">
        <v>251</v>
      </c>
      <c r="C1" s="234"/>
      <c r="D1" s="234"/>
      <c r="E1" s="234"/>
      <c r="F1" s="234"/>
      <c r="G1" s="234"/>
      <c r="H1" s="234"/>
      <c r="I1" s="234"/>
      <c r="J1" s="234"/>
      <c r="K1" s="235"/>
      <c r="L1" s="235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236" t="s">
        <v>6</v>
      </c>
      <c r="B3" s="237" t="s">
        <v>0</v>
      </c>
      <c r="C3" s="237" t="s">
        <v>1</v>
      </c>
      <c r="D3" s="233" t="s">
        <v>2</v>
      </c>
      <c r="E3" s="233" t="s">
        <v>7</v>
      </c>
      <c r="F3" s="233" t="s">
        <v>9</v>
      </c>
      <c r="G3" s="237" t="s">
        <v>3</v>
      </c>
      <c r="H3" s="237" t="s">
        <v>4</v>
      </c>
      <c r="I3" s="233" t="s">
        <v>8</v>
      </c>
      <c r="J3" s="233" t="s">
        <v>10</v>
      </c>
      <c r="K3" s="233"/>
      <c r="L3" s="233"/>
    </row>
    <row r="4" spans="1:12">
      <c r="A4" s="205"/>
      <c r="B4" s="205"/>
      <c r="C4" s="205"/>
      <c r="D4" s="205"/>
      <c r="E4" s="205"/>
      <c r="F4" s="205"/>
      <c r="G4" s="205"/>
      <c r="H4" s="205"/>
      <c r="I4" s="205"/>
      <c r="J4" s="105" t="s">
        <v>3</v>
      </c>
      <c r="K4" s="105" t="s">
        <v>4</v>
      </c>
      <c r="L4" s="105" t="s">
        <v>5</v>
      </c>
    </row>
    <row r="5" spans="1:12">
      <c r="A5" s="105">
        <v>1</v>
      </c>
      <c r="B5" s="32">
        <v>2</v>
      </c>
      <c r="C5" s="105">
        <v>3</v>
      </c>
      <c r="D5" s="25">
        <v>4</v>
      </c>
      <c r="E5" s="105">
        <v>5</v>
      </c>
      <c r="F5" s="105">
        <v>6</v>
      </c>
      <c r="G5" s="120">
        <v>7</v>
      </c>
      <c r="H5" s="121">
        <v>8</v>
      </c>
      <c r="I5" s="105">
        <v>9</v>
      </c>
      <c r="J5" s="122">
        <v>10</v>
      </c>
      <c r="K5" s="120">
        <v>11</v>
      </c>
      <c r="L5" s="120">
        <v>12</v>
      </c>
    </row>
    <row r="6" spans="1:12" ht="20.25" customHeight="1">
      <c r="A6" s="243" t="s">
        <v>12</v>
      </c>
      <c r="B6" s="238" t="s">
        <v>161</v>
      </c>
      <c r="C6" s="209" t="s">
        <v>162</v>
      </c>
      <c r="D6" s="238" t="s">
        <v>163</v>
      </c>
      <c r="E6" s="221" t="s">
        <v>252</v>
      </c>
      <c r="F6" s="244">
        <v>2150</v>
      </c>
      <c r="G6" s="111">
        <v>2</v>
      </c>
      <c r="H6" s="104">
        <v>1075</v>
      </c>
      <c r="I6" s="213" t="s">
        <v>11</v>
      </c>
      <c r="J6" s="103">
        <v>2</v>
      </c>
      <c r="K6" s="126">
        <v>1075</v>
      </c>
      <c r="L6" s="45">
        <v>2150</v>
      </c>
    </row>
    <row r="7" spans="1:12" ht="22.5" customHeight="1">
      <c r="A7" s="207"/>
      <c r="B7" s="207"/>
      <c r="C7" s="241"/>
      <c r="D7" s="214"/>
      <c r="E7" s="214"/>
      <c r="F7" s="245"/>
      <c r="G7" s="124"/>
      <c r="H7" s="37"/>
      <c r="I7" s="214"/>
      <c r="J7" s="29"/>
      <c r="K7" s="127"/>
      <c r="L7" s="129"/>
    </row>
    <row r="8" spans="1:12" ht="25.5" customHeight="1">
      <c r="A8" s="208"/>
      <c r="B8" s="208"/>
      <c r="C8" s="242"/>
      <c r="D8" s="215"/>
      <c r="E8" s="215"/>
      <c r="F8" s="246"/>
      <c r="G8" s="125"/>
      <c r="H8" s="54"/>
      <c r="I8" s="215"/>
      <c r="J8" s="47"/>
      <c r="K8" s="128"/>
      <c r="L8" s="46"/>
    </row>
    <row r="9" spans="1:12">
      <c r="A9" s="27"/>
      <c r="B9" s="27"/>
      <c r="C9" s="96"/>
      <c r="D9" s="85"/>
      <c r="E9" s="94"/>
      <c r="F9" s="30"/>
      <c r="G9" s="30"/>
      <c r="H9" s="40"/>
      <c r="I9" s="65" t="s">
        <v>13</v>
      </c>
      <c r="J9" s="30"/>
      <c r="K9" s="40"/>
      <c r="L9" s="92">
        <f>L6+L7+L8</f>
        <v>2150</v>
      </c>
    </row>
    <row r="10" spans="1:12">
      <c r="A10" s="2"/>
      <c r="B10" s="2"/>
      <c r="C10" s="130"/>
      <c r="D10" s="2"/>
      <c r="E10" s="2"/>
      <c r="F10" s="2"/>
      <c r="G10" s="2"/>
      <c r="H10" s="7"/>
      <c r="I10" s="97" t="s">
        <v>97</v>
      </c>
      <c r="J10" s="2"/>
      <c r="K10" s="7"/>
      <c r="L10" s="95">
        <f>L9</f>
        <v>2150</v>
      </c>
    </row>
    <row r="11" spans="1:12">
      <c r="A11" s="2"/>
      <c r="B11" s="2"/>
      <c r="C11" s="23"/>
      <c r="D11" s="2"/>
      <c r="E11" s="2"/>
      <c r="F11" s="2"/>
      <c r="G11" s="2"/>
      <c r="H11" s="7"/>
      <c r="I11" s="2"/>
      <c r="J11" s="2"/>
      <c r="K11" s="7"/>
      <c r="L11" s="7"/>
    </row>
    <row r="12" spans="1:12">
      <c r="A12" s="2"/>
      <c r="B12" s="2"/>
      <c r="C12" s="2"/>
      <c r="D12" s="2"/>
      <c r="E12" s="2"/>
      <c r="F12" s="2"/>
      <c r="G12" s="2"/>
      <c r="H12" s="7"/>
      <c r="I12" s="2"/>
      <c r="J12" s="2"/>
      <c r="K12" s="7"/>
      <c r="L12" s="7"/>
    </row>
    <row r="13" spans="1:12">
      <c r="A13" s="2"/>
      <c r="B13" s="2"/>
      <c r="C13" s="2"/>
      <c r="D13" s="2"/>
      <c r="E13" s="2"/>
      <c r="F13" s="2"/>
      <c r="G13" s="2"/>
      <c r="H13" s="7"/>
      <c r="I13" s="2"/>
      <c r="J13" s="2"/>
      <c r="K13" s="7"/>
      <c r="L13" s="7"/>
    </row>
    <row r="14" spans="1:12">
      <c r="A14" s="2"/>
      <c r="B14" s="2"/>
      <c r="C14" s="2"/>
      <c r="D14" s="2"/>
      <c r="E14" s="2"/>
      <c r="F14" s="2"/>
      <c r="G14" s="2"/>
      <c r="H14" s="7"/>
      <c r="I14" s="2"/>
      <c r="J14" s="2"/>
      <c r="K14" s="7"/>
      <c r="L14" s="7"/>
    </row>
    <row r="15" spans="1:12">
      <c r="A15" s="2"/>
      <c r="B15" s="2"/>
      <c r="C15" s="2"/>
      <c r="D15" s="2"/>
      <c r="E15" s="2"/>
      <c r="F15" s="2"/>
      <c r="G15" s="2"/>
      <c r="H15" s="7"/>
      <c r="I15" s="2"/>
      <c r="J15" s="2"/>
      <c r="K15" s="7"/>
      <c r="L15" s="7"/>
    </row>
    <row r="16" spans="1:12">
      <c r="A16" s="2"/>
      <c r="B16" s="2"/>
      <c r="C16" s="2"/>
      <c r="D16" s="2"/>
      <c r="E16" s="2"/>
      <c r="F16" s="2"/>
      <c r="G16" s="2"/>
      <c r="H16" s="7"/>
      <c r="I16" s="2"/>
      <c r="J16" s="2"/>
      <c r="K16" s="7"/>
      <c r="L16" s="7"/>
    </row>
    <row r="17" spans="1:12">
      <c r="A17" s="2"/>
      <c r="B17" s="2"/>
      <c r="C17" s="2"/>
      <c r="D17" s="2"/>
      <c r="E17" s="2"/>
      <c r="F17" s="2"/>
      <c r="G17" s="2"/>
      <c r="H17" s="7"/>
      <c r="I17" s="2"/>
      <c r="J17" s="2"/>
      <c r="K17" s="7"/>
      <c r="L17" s="7"/>
    </row>
    <row r="18" spans="1:12">
      <c r="A18" s="2"/>
      <c r="B18" s="2"/>
      <c r="C18" s="2"/>
      <c r="D18" s="2"/>
      <c r="E18" s="2"/>
      <c r="F18" s="2"/>
      <c r="G18" s="2"/>
      <c r="H18" s="7"/>
      <c r="I18" s="2"/>
      <c r="J18" s="2"/>
      <c r="K18" s="7"/>
      <c r="L18" s="7"/>
    </row>
    <row r="19" spans="1:12">
      <c r="A19" s="2"/>
      <c r="B19" s="2"/>
      <c r="C19" s="2"/>
      <c r="D19" s="2"/>
      <c r="E19" s="2"/>
      <c r="F19" s="2"/>
      <c r="G19" s="2"/>
      <c r="H19" s="7"/>
      <c r="I19" s="2"/>
      <c r="J19" s="2"/>
      <c r="K19" s="7"/>
      <c r="L19" s="7"/>
    </row>
    <row r="20" spans="1:12">
      <c r="A20" s="2"/>
      <c r="B20" s="2"/>
      <c r="C20" s="2"/>
      <c r="D20" s="2"/>
      <c r="E20" s="2"/>
      <c r="F20" s="2"/>
      <c r="G20" s="2"/>
      <c r="H20" s="7"/>
      <c r="I20" s="2"/>
      <c r="J20" s="2"/>
      <c r="K20" s="7"/>
      <c r="L20" s="7"/>
    </row>
    <row r="21" spans="1:12">
      <c r="A21" s="2"/>
      <c r="B21" s="2"/>
      <c r="C21" s="2"/>
      <c r="D21" s="2"/>
      <c r="E21" s="2"/>
      <c r="F21" s="2"/>
      <c r="G21" s="2"/>
      <c r="H21" s="7"/>
      <c r="I21" s="2"/>
      <c r="J21" s="2"/>
      <c r="K21" s="7"/>
      <c r="L21" s="7"/>
    </row>
    <row r="22" spans="1:12">
      <c r="A22" s="2"/>
      <c r="B22" s="2"/>
      <c r="C22" s="2"/>
      <c r="D22" s="2"/>
      <c r="E22" s="2"/>
      <c r="F22" s="2"/>
      <c r="G22" s="2"/>
      <c r="H22" s="7"/>
      <c r="I22" s="2"/>
      <c r="J22" s="2"/>
      <c r="K22" s="7"/>
      <c r="L22" s="7"/>
    </row>
    <row r="23" spans="1:12">
      <c r="A23" s="2"/>
      <c r="B23" s="2"/>
      <c r="C23" s="2"/>
      <c r="D23" s="2"/>
      <c r="E23" s="2"/>
      <c r="F23" s="2"/>
      <c r="G23" s="2"/>
      <c r="H23" s="7"/>
      <c r="I23" s="2"/>
      <c r="J23" s="2"/>
      <c r="K23" s="7"/>
      <c r="L23" s="7"/>
    </row>
    <row r="24" spans="1:12">
      <c r="A24" s="2"/>
      <c r="B24" s="2"/>
      <c r="C24" s="2"/>
      <c r="D24" s="2"/>
      <c r="E24" s="2"/>
      <c r="F24" s="2"/>
      <c r="G24" s="2"/>
      <c r="H24" s="7"/>
      <c r="I24" s="2"/>
      <c r="J24" s="2"/>
      <c r="K24" s="7"/>
      <c r="L24" s="7"/>
    </row>
    <row r="25" spans="1:12">
      <c r="A25" s="2"/>
      <c r="B25" s="2"/>
      <c r="C25" s="2"/>
      <c r="D25" s="2"/>
      <c r="E25" s="2"/>
      <c r="F25" s="2"/>
      <c r="G25" s="2"/>
      <c r="H25" s="7"/>
      <c r="I25" s="2"/>
      <c r="J25" s="2"/>
      <c r="K25" s="7"/>
      <c r="L25" s="7"/>
    </row>
    <row r="26" spans="1:12">
      <c r="A26" s="2"/>
      <c r="B26" s="2"/>
      <c r="C26" s="2"/>
      <c r="D26" s="2"/>
      <c r="E26" s="2"/>
      <c r="F26" s="2"/>
      <c r="G26" s="2"/>
      <c r="H26" s="7"/>
      <c r="I26" s="2"/>
      <c r="J26" s="2"/>
      <c r="K26" s="7"/>
      <c r="L26" s="7"/>
    </row>
    <row r="27" spans="1:12">
      <c r="A27" s="2"/>
      <c r="B27" s="2"/>
      <c r="C27" s="2"/>
      <c r="D27" s="2"/>
      <c r="E27" s="2"/>
      <c r="F27" s="2"/>
      <c r="G27" s="2"/>
      <c r="H27" s="7"/>
      <c r="I27" s="2"/>
      <c r="J27" s="2"/>
      <c r="K27" s="7"/>
      <c r="L27" s="7"/>
    </row>
    <row r="28" spans="1:12">
      <c r="A28" s="2"/>
      <c r="B28" s="2"/>
      <c r="C28" s="2"/>
      <c r="D28" s="2"/>
      <c r="E28" s="2"/>
      <c r="F28" s="2"/>
      <c r="G28" s="2"/>
      <c r="H28" s="7"/>
      <c r="I28" s="2"/>
      <c r="J28" s="2"/>
      <c r="K28" s="7"/>
      <c r="L28" s="7"/>
    </row>
    <row r="29" spans="1:12">
      <c r="A29" s="2"/>
      <c r="B29" s="2"/>
      <c r="C29" s="2"/>
      <c r="D29" s="2"/>
      <c r="E29" s="2"/>
      <c r="F29" s="2"/>
      <c r="G29" s="2"/>
      <c r="H29" s="7"/>
      <c r="I29" s="2"/>
      <c r="J29" s="2"/>
      <c r="K29" s="7"/>
      <c r="L29" s="7"/>
    </row>
    <row r="30" spans="1:12">
      <c r="A30" s="2"/>
      <c r="B30" s="2"/>
      <c r="C30" s="2"/>
      <c r="D30" s="2"/>
      <c r="E30" s="2"/>
      <c r="F30" s="2"/>
      <c r="G30" s="2"/>
      <c r="H30" s="7"/>
      <c r="I30" s="2"/>
      <c r="J30" s="2"/>
      <c r="K30" s="7"/>
      <c r="L30" s="7"/>
    </row>
    <row r="31" spans="1:12">
      <c r="A31" s="2"/>
      <c r="B31" s="2"/>
      <c r="C31" s="2"/>
      <c r="D31" s="2"/>
      <c r="E31" s="2"/>
      <c r="F31" s="2"/>
      <c r="G31" s="2"/>
      <c r="H31" s="7"/>
      <c r="I31" s="2"/>
      <c r="J31" s="2"/>
      <c r="K31" s="7"/>
      <c r="L31" s="7"/>
    </row>
    <row r="32" spans="1:12">
      <c r="A32" s="2"/>
      <c r="B32" s="2"/>
      <c r="C32" s="2"/>
      <c r="D32" s="2"/>
      <c r="E32" s="2"/>
      <c r="F32" s="2"/>
      <c r="G32" s="2"/>
      <c r="H32" s="7"/>
      <c r="I32" s="2"/>
      <c r="J32" s="2"/>
      <c r="K32" s="7"/>
      <c r="L32" s="7"/>
    </row>
    <row r="33" spans="1:12">
      <c r="A33" s="2"/>
      <c r="B33" s="2"/>
      <c r="C33" s="2"/>
      <c r="D33" s="2"/>
      <c r="E33" s="2"/>
      <c r="F33" s="2"/>
      <c r="G33" s="2"/>
      <c r="H33" s="7"/>
      <c r="I33" s="2"/>
      <c r="J33" s="2"/>
      <c r="K33" s="7"/>
      <c r="L33" s="7"/>
    </row>
    <row r="34" spans="1:12">
      <c r="A34" s="2"/>
      <c r="B34" s="2"/>
      <c r="C34" s="2"/>
      <c r="D34" s="2"/>
      <c r="E34" s="2"/>
      <c r="F34" s="2"/>
      <c r="G34" s="2"/>
      <c r="H34" s="7"/>
      <c r="I34" s="2"/>
      <c r="J34" s="2"/>
      <c r="K34" s="7"/>
      <c r="L34" s="7"/>
    </row>
    <row r="35" spans="1:12">
      <c r="A35" s="2"/>
      <c r="B35" s="2"/>
      <c r="C35" s="2"/>
      <c r="D35" s="2"/>
      <c r="E35" s="2"/>
      <c r="F35" s="2"/>
      <c r="G35" s="2"/>
      <c r="H35" s="7"/>
      <c r="I35" s="2"/>
      <c r="J35" s="2"/>
      <c r="K35" s="7"/>
      <c r="L35" s="7"/>
    </row>
    <row r="36" spans="1:12">
      <c r="A36" s="2"/>
      <c r="B36" s="2"/>
      <c r="C36" s="2"/>
      <c r="D36" s="2"/>
      <c r="E36" s="2"/>
      <c r="F36" s="2"/>
      <c r="G36" s="2"/>
      <c r="H36" s="7"/>
      <c r="I36" s="2"/>
      <c r="J36" s="2"/>
      <c r="K36" s="7"/>
      <c r="L36" s="7"/>
    </row>
    <row r="37" spans="1:12">
      <c r="A37" s="2"/>
      <c r="B37" s="2"/>
      <c r="C37" s="2"/>
      <c r="D37" s="2"/>
      <c r="E37" s="2"/>
      <c r="F37" s="2"/>
      <c r="G37" s="2"/>
      <c r="H37" s="7"/>
      <c r="I37" s="2"/>
      <c r="J37" s="2"/>
      <c r="K37" s="7"/>
      <c r="L37" s="7"/>
    </row>
    <row r="38" spans="1:12">
      <c r="A38" s="2"/>
      <c r="B38" s="2"/>
      <c r="C38" s="2"/>
      <c r="D38" s="2"/>
      <c r="E38" s="2"/>
      <c r="F38" s="2"/>
      <c r="G38" s="2"/>
      <c r="H38" s="7"/>
      <c r="I38" s="2"/>
      <c r="J38" s="2"/>
      <c r="K38" s="7"/>
      <c r="L38" s="7"/>
    </row>
    <row r="39" spans="1:12">
      <c r="A39" s="2"/>
      <c r="B39" s="2"/>
      <c r="C39" s="2"/>
      <c r="D39" s="2"/>
      <c r="E39" s="2"/>
      <c r="F39" s="2"/>
      <c r="G39" s="2"/>
      <c r="H39" s="7"/>
      <c r="I39" s="2"/>
      <c r="J39" s="2"/>
      <c r="K39" s="7"/>
      <c r="L39" s="7"/>
    </row>
    <row r="40" spans="1:12">
      <c r="A40" s="2"/>
      <c r="B40" s="2"/>
      <c r="C40" s="2"/>
      <c r="D40" s="2"/>
      <c r="E40" s="2"/>
      <c r="F40" s="2"/>
      <c r="G40" s="2"/>
      <c r="H40" s="7"/>
      <c r="I40" s="2"/>
      <c r="J40" s="2"/>
      <c r="K40" s="7"/>
      <c r="L40" s="7"/>
    </row>
    <row r="41" spans="1:12">
      <c r="A41" s="2"/>
      <c r="B41" s="2"/>
      <c r="C41" s="2"/>
      <c r="D41" s="2"/>
      <c r="E41" s="2"/>
      <c r="F41" s="2"/>
      <c r="G41" s="2"/>
      <c r="H41" s="7"/>
      <c r="I41" s="2"/>
      <c r="J41" s="2"/>
      <c r="K41" s="7"/>
      <c r="L41" s="7"/>
    </row>
    <row r="42" spans="1:12">
      <c r="A42" s="2"/>
      <c r="B42" s="2"/>
      <c r="C42" s="2"/>
      <c r="D42" s="2"/>
      <c r="E42" s="2"/>
      <c r="F42" s="2"/>
      <c r="G42" s="2"/>
      <c r="H42" s="7"/>
      <c r="I42" s="2"/>
      <c r="J42" s="2"/>
      <c r="K42" s="7"/>
      <c r="L42" s="7"/>
    </row>
    <row r="43" spans="1:12">
      <c r="A43" s="2"/>
      <c r="B43" s="2"/>
      <c r="C43" s="2"/>
      <c r="D43" s="2"/>
      <c r="E43" s="2"/>
      <c r="F43" s="2"/>
      <c r="G43" s="2"/>
      <c r="H43" s="7"/>
      <c r="I43" s="2"/>
      <c r="J43" s="2"/>
      <c r="K43" s="7"/>
      <c r="L43" s="7"/>
    </row>
    <row r="44" spans="1:12">
      <c r="A44" s="2"/>
      <c r="B44" s="2"/>
      <c r="C44" s="2"/>
      <c r="D44" s="2"/>
      <c r="E44" s="2"/>
      <c r="F44" s="2"/>
      <c r="G44" s="2"/>
      <c r="H44" s="7"/>
      <c r="I44" s="2"/>
      <c r="J44" s="2"/>
      <c r="K44" s="7"/>
      <c r="L44" s="7"/>
    </row>
    <row r="45" spans="1:12">
      <c r="A45" s="2"/>
      <c r="B45" s="2"/>
      <c r="C45" s="2"/>
      <c r="D45" s="2"/>
      <c r="E45" s="2"/>
      <c r="F45" s="2"/>
      <c r="G45" s="2"/>
      <c r="H45" s="7"/>
      <c r="I45" s="2"/>
      <c r="J45" s="2"/>
      <c r="K45" s="7"/>
      <c r="L45" s="7"/>
    </row>
    <row r="46" spans="1:12">
      <c r="A46" s="2"/>
      <c r="B46" s="2"/>
      <c r="C46" s="2"/>
      <c r="D46" s="2"/>
      <c r="E46" s="2"/>
      <c r="F46" s="2"/>
      <c r="G46" s="2"/>
      <c r="H46" s="7"/>
      <c r="I46" s="2"/>
      <c r="J46" s="2"/>
      <c r="K46" s="7"/>
      <c r="L46" s="7"/>
    </row>
    <row r="47" spans="1:12">
      <c r="A47" s="2"/>
      <c r="B47" s="2"/>
      <c r="C47" s="2"/>
      <c r="D47" s="2"/>
      <c r="E47" s="2"/>
      <c r="F47" s="2"/>
      <c r="G47" s="2"/>
      <c r="H47" s="7"/>
      <c r="I47" s="2"/>
      <c r="J47" s="2"/>
      <c r="K47" s="7"/>
      <c r="L47" s="7"/>
    </row>
    <row r="48" spans="1:12">
      <c r="A48" s="2"/>
      <c r="B48" s="2"/>
      <c r="C48" s="2"/>
      <c r="D48" s="2"/>
      <c r="E48" s="2"/>
      <c r="F48" s="2"/>
      <c r="G48" s="2"/>
      <c r="H48" s="7"/>
      <c r="I48" s="2"/>
      <c r="J48" s="2"/>
      <c r="K48" s="7"/>
      <c r="L48" s="7"/>
    </row>
    <row r="49" spans="1:12">
      <c r="A49" s="2"/>
      <c r="B49" s="2"/>
      <c r="C49" s="2"/>
      <c r="D49" s="2"/>
      <c r="E49" s="2"/>
      <c r="F49" s="2"/>
      <c r="G49" s="2"/>
      <c r="H49" s="7"/>
      <c r="I49" s="2"/>
      <c r="J49" s="2"/>
      <c r="K49" s="7"/>
      <c r="L49" s="7"/>
    </row>
    <row r="50" spans="1:12">
      <c r="A50" s="2"/>
      <c r="B50" s="2"/>
      <c r="C50" s="2"/>
      <c r="D50" s="2"/>
      <c r="E50" s="2"/>
      <c r="F50" s="2"/>
      <c r="G50" s="2"/>
      <c r="H50" s="2"/>
      <c r="I50" s="2"/>
      <c r="J50" s="2"/>
      <c r="K50" s="7"/>
      <c r="L50" s="7"/>
    </row>
    <row r="51" spans="1:12">
      <c r="A51" s="2"/>
      <c r="B51" s="2"/>
      <c r="C51" s="2"/>
      <c r="D51" s="2"/>
      <c r="E51" s="2"/>
      <c r="F51" s="2"/>
      <c r="G51" s="2"/>
      <c r="H51" s="2"/>
      <c r="I51" s="2"/>
      <c r="J51" s="2"/>
      <c r="K51" s="7"/>
      <c r="L51" s="7"/>
    </row>
    <row r="52" spans="1:12">
      <c r="K52" s="5"/>
      <c r="L52" s="5"/>
    </row>
    <row r="53" spans="1:12">
      <c r="K53" s="5"/>
      <c r="L53" s="5"/>
    </row>
    <row r="54" spans="1:12">
      <c r="K54" s="5"/>
      <c r="L54" s="5"/>
    </row>
    <row r="55" spans="1:12">
      <c r="K55" s="5"/>
      <c r="L55" s="5"/>
    </row>
    <row r="56" spans="1:12">
      <c r="K56" s="5"/>
      <c r="L56" s="5"/>
    </row>
    <row r="57" spans="1:12">
      <c r="K57" s="5"/>
      <c r="L57" s="5"/>
    </row>
    <row r="58" spans="1:12">
      <c r="K58" s="5"/>
      <c r="L58" s="5"/>
    </row>
    <row r="59" spans="1:12">
      <c r="K59" s="5"/>
      <c r="L59" s="5"/>
    </row>
    <row r="60" spans="1:12">
      <c r="K60" s="5"/>
      <c r="L60" s="5"/>
    </row>
    <row r="61" spans="1:12">
      <c r="K61" s="5"/>
      <c r="L61" s="5"/>
    </row>
    <row r="62" spans="1:12">
      <c r="K62" s="5"/>
      <c r="L62" s="5"/>
    </row>
    <row r="63" spans="1:12">
      <c r="K63" s="5"/>
      <c r="L63" s="5"/>
    </row>
    <row r="64" spans="1:12">
      <c r="K64" s="5"/>
      <c r="L64" s="5"/>
    </row>
    <row r="65" spans="11:12">
      <c r="K65" s="5"/>
      <c r="L65" s="5"/>
    </row>
    <row r="66" spans="11:12">
      <c r="K66" s="5"/>
      <c r="L66" s="5"/>
    </row>
    <row r="67" spans="11:12">
      <c r="K67" s="5"/>
      <c r="L67" s="5"/>
    </row>
    <row r="68" spans="11:12">
      <c r="K68" s="5"/>
      <c r="L68" s="5"/>
    </row>
    <row r="69" spans="11:12">
      <c r="K69" s="5"/>
      <c r="L69" s="5"/>
    </row>
    <row r="70" spans="11:12">
      <c r="K70" s="5"/>
      <c r="L70" s="5"/>
    </row>
    <row r="71" spans="11:12">
      <c r="K71" s="5"/>
      <c r="L71" s="5"/>
    </row>
    <row r="72" spans="11:12">
      <c r="K72" s="5"/>
      <c r="L72" s="5"/>
    </row>
    <row r="73" spans="11:12">
      <c r="K73" s="5"/>
      <c r="L73" s="5"/>
    </row>
    <row r="74" spans="11:12">
      <c r="K74" s="5"/>
      <c r="L74" s="5"/>
    </row>
    <row r="75" spans="11:12">
      <c r="K75" s="5"/>
      <c r="L75" s="5"/>
    </row>
    <row r="76" spans="11:12">
      <c r="K76" s="5"/>
      <c r="L76" s="5"/>
    </row>
    <row r="77" spans="11:12">
      <c r="K77" s="5"/>
      <c r="L77" s="5"/>
    </row>
    <row r="78" spans="11:12">
      <c r="K78" s="5"/>
      <c r="L78" s="5"/>
    </row>
    <row r="79" spans="11:12">
      <c r="K79" s="5"/>
      <c r="L79" s="5"/>
    </row>
    <row r="80" spans="11:12">
      <c r="K80" s="5"/>
      <c r="L80" s="5"/>
    </row>
    <row r="81" spans="11:12">
      <c r="K81" s="5"/>
      <c r="L81" s="5"/>
    </row>
    <row r="82" spans="11:12">
      <c r="K82" s="5"/>
      <c r="L82" s="5"/>
    </row>
    <row r="83" spans="11:12">
      <c r="K83" s="5"/>
      <c r="L83" s="5"/>
    </row>
    <row r="84" spans="11:12">
      <c r="K84" s="5"/>
      <c r="L84" s="5"/>
    </row>
    <row r="85" spans="11:12">
      <c r="K85" s="5"/>
      <c r="L85" s="5"/>
    </row>
    <row r="86" spans="11:12">
      <c r="K86" s="5"/>
      <c r="L86" s="5"/>
    </row>
    <row r="87" spans="11:12">
      <c r="K87" s="5"/>
      <c r="L87" s="5"/>
    </row>
    <row r="88" spans="11:12">
      <c r="K88" s="5"/>
    </row>
    <row r="89" spans="11:12">
      <c r="K89" s="5"/>
    </row>
    <row r="90" spans="11:12">
      <c r="K90" s="5"/>
    </row>
    <row r="91" spans="11:12">
      <c r="K91" s="5"/>
    </row>
    <row r="92" spans="11:12">
      <c r="K92" s="5"/>
    </row>
    <row r="93" spans="11:12">
      <c r="K93" s="5"/>
    </row>
    <row r="94" spans="11:12">
      <c r="K94" s="5"/>
    </row>
    <row r="95" spans="11:12">
      <c r="K95" s="5"/>
    </row>
    <row r="96" spans="11:12">
      <c r="K96" s="5"/>
    </row>
    <row r="97" spans="11:11">
      <c r="K97" s="5"/>
    </row>
    <row r="98" spans="11:11">
      <c r="K98" s="5"/>
    </row>
    <row r="99" spans="11:11">
      <c r="K99" s="5"/>
    </row>
    <row r="100" spans="11:11">
      <c r="K100" s="5"/>
    </row>
    <row r="101" spans="11:11">
      <c r="K101" s="5"/>
    </row>
    <row r="102" spans="11:11">
      <c r="K102" s="5"/>
    </row>
    <row r="103" spans="11:11">
      <c r="K103" s="5"/>
    </row>
    <row r="104" spans="11:11">
      <c r="K104" s="5"/>
    </row>
    <row r="105" spans="11:11">
      <c r="K105" s="5"/>
    </row>
    <row r="106" spans="11:11">
      <c r="K106" s="5"/>
    </row>
    <row r="107" spans="11:11">
      <c r="K107" s="5"/>
    </row>
    <row r="108" spans="11:11">
      <c r="K108" s="5"/>
    </row>
    <row r="109" spans="11:11">
      <c r="K109" s="5"/>
    </row>
    <row r="110" spans="11:11">
      <c r="K110" s="5"/>
    </row>
    <row r="111" spans="11:11">
      <c r="K111" s="5"/>
    </row>
    <row r="112" spans="11:11">
      <c r="K112" s="5"/>
    </row>
    <row r="113" spans="11:11">
      <c r="K113" s="5"/>
    </row>
    <row r="114" spans="11:11">
      <c r="K114" s="5"/>
    </row>
    <row r="115" spans="11:11">
      <c r="K115" s="5"/>
    </row>
    <row r="116" spans="11:11">
      <c r="K116" s="5"/>
    </row>
    <row r="117" spans="11:11">
      <c r="K117" s="5"/>
    </row>
    <row r="118" spans="11:11">
      <c r="K118" s="5"/>
    </row>
    <row r="119" spans="11:11">
      <c r="K119" s="5"/>
    </row>
    <row r="120" spans="11:11">
      <c r="K120" s="5"/>
    </row>
    <row r="121" spans="11:11">
      <c r="K121" s="5"/>
    </row>
    <row r="122" spans="11:11">
      <c r="K122" s="5"/>
    </row>
    <row r="123" spans="11:11">
      <c r="K123" s="5"/>
    </row>
    <row r="124" spans="11:11">
      <c r="K124" s="5"/>
    </row>
    <row r="125" spans="11:11">
      <c r="K125" s="5"/>
    </row>
  </sheetData>
  <mergeCells count="18">
    <mergeCell ref="F6:F8"/>
    <mergeCell ref="I6:I8"/>
    <mergeCell ref="C6:C8"/>
    <mergeCell ref="B6:B8"/>
    <mergeCell ref="A6:A8"/>
    <mergeCell ref="D6:D8"/>
    <mergeCell ref="E6:E8"/>
    <mergeCell ref="B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1"/>
  <sheetViews>
    <sheetView workbookViewId="0">
      <selection activeCell="I73" sqref="I73"/>
    </sheetView>
  </sheetViews>
  <sheetFormatPr defaultRowHeight="15"/>
  <cols>
    <col min="1" max="1" width="5.140625" customWidth="1"/>
    <col min="2" max="2" width="20" customWidth="1"/>
    <col min="3" max="3" width="18.28515625" customWidth="1"/>
    <col min="4" max="4" width="14.28515625" customWidth="1"/>
    <col min="5" max="6" width="8.7109375" customWidth="1"/>
    <col min="7" max="7" width="7.42578125" customWidth="1"/>
    <col min="8" max="8" width="9" customWidth="1"/>
    <col min="9" max="9" width="19.85546875" customWidth="1"/>
    <col min="10" max="10" width="8.140625" customWidth="1"/>
    <col min="12" max="12" width="12" bestFit="1" customWidth="1"/>
  </cols>
  <sheetData>
    <row r="1" spans="1:14" ht="18.75">
      <c r="B1" s="234" t="s">
        <v>262</v>
      </c>
      <c r="C1" s="234"/>
      <c r="D1" s="234"/>
      <c r="E1" s="234"/>
      <c r="F1" s="234"/>
      <c r="G1" s="234"/>
      <c r="H1" s="234"/>
      <c r="I1" s="234"/>
      <c r="J1" s="234"/>
      <c r="K1" s="235"/>
      <c r="L1" s="235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3"/>
      <c r="N2" s="143"/>
    </row>
    <row r="3" spans="1:14" ht="27.75" customHeight="1">
      <c r="A3" s="236" t="s">
        <v>6</v>
      </c>
      <c r="B3" s="237" t="s">
        <v>0</v>
      </c>
      <c r="C3" s="237" t="s">
        <v>1</v>
      </c>
      <c r="D3" s="233" t="s">
        <v>2</v>
      </c>
      <c r="E3" s="233" t="s">
        <v>7</v>
      </c>
      <c r="F3" s="233" t="s">
        <v>9</v>
      </c>
      <c r="G3" s="237" t="s">
        <v>3</v>
      </c>
      <c r="H3" s="237" t="s">
        <v>4</v>
      </c>
      <c r="I3" s="233" t="s">
        <v>8</v>
      </c>
      <c r="J3" s="233" t="s">
        <v>10</v>
      </c>
      <c r="K3" s="233"/>
      <c r="L3" s="233"/>
      <c r="M3" s="143"/>
      <c r="N3" s="143"/>
    </row>
    <row r="4" spans="1:14">
      <c r="A4" s="205"/>
      <c r="B4" s="205"/>
      <c r="C4" s="205"/>
      <c r="D4" s="205"/>
      <c r="E4" s="205"/>
      <c r="F4" s="205"/>
      <c r="G4" s="205"/>
      <c r="H4" s="205"/>
      <c r="I4" s="205"/>
      <c r="J4" s="4" t="s">
        <v>3</v>
      </c>
      <c r="K4" s="4" t="s">
        <v>4</v>
      </c>
      <c r="L4" s="4" t="s">
        <v>5</v>
      </c>
      <c r="M4" s="143"/>
      <c r="N4" s="143"/>
    </row>
    <row r="5" spans="1:14">
      <c r="A5" s="4">
        <v>1</v>
      </c>
      <c r="B5" s="32">
        <v>2</v>
      </c>
      <c r="C5" s="4">
        <v>3</v>
      </c>
      <c r="D5" s="25">
        <v>4</v>
      </c>
      <c r="E5" s="4">
        <v>5</v>
      </c>
      <c r="F5" s="4">
        <v>6</v>
      </c>
      <c r="G5" s="4">
        <v>7</v>
      </c>
      <c r="H5" s="32">
        <v>8</v>
      </c>
      <c r="I5" s="4">
        <v>9</v>
      </c>
      <c r="J5" s="25">
        <v>10</v>
      </c>
      <c r="K5" s="4">
        <v>11</v>
      </c>
      <c r="L5" s="4">
        <v>12</v>
      </c>
      <c r="M5" s="143"/>
      <c r="N5" s="143"/>
    </row>
    <row r="6" spans="1:14" ht="24" customHeight="1">
      <c r="A6" s="29" t="s">
        <v>12</v>
      </c>
      <c r="B6" s="2" t="s">
        <v>22</v>
      </c>
      <c r="C6" s="248" t="s">
        <v>27</v>
      </c>
      <c r="D6" s="2" t="s">
        <v>23</v>
      </c>
      <c r="E6" s="238" t="s">
        <v>85</v>
      </c>
      <c r="F6" s="7">
        <v>42876</v>
      </c>
      <c r="G6" s="29">
        <v>2270</v>
      </c>
      <c r="H6" s="7">
        <v>15.36</v>
      </c>
      <c r="I6" s="251" t="s">
        <v>15</v>
      </c>
      <c r="J6" s="2">
        <v>440</v>
      </c>
      <c r="K6" s="37">
        <v>15.96</v>
      </c>
      <c r="L6" s="42">
        <f>J6*K6</f>
        <v>7022.4000000000005</v>
      </c>
      <c r="M6" s="143"/>
      <c r="N6" s="143"/>
    </row>
    <row r="7" spans="1:14" ht="26.25" customHeight="1">
      <c r="A7" s="29"/>
      <c r="B7" s="2"/>
      <c r="C7" s="249"/>
      <c r="D7" s="2" t="s">
        <v>24</v>
      </c>
      <c r="E7" s="250"/>
      <c r="F7" s="2"/>
      <c r="G7" s="29">
        <v>170</v>
      </c>
      <c r="H7" s="7">
        <v>44.4</v>
      </c>
      <c r="I7" s="247"/>
      <c r="J7" s="2">
        <v>36</v>
      </c>
      <c r="K7" s="37">
        <v>45.75</v>
      </c>
      <c r="L7" s="42">
        <f>J7*K7</f>
        <v>1647</v>
      </c>
      <c r="M7" s="143"/>
      <c r="N7" s="143"/>
    </row>
    <row r="8" spans="1:14">
      <c r="A8" s="30"/>
      <c r="B8" s="9"/>
      <c r="C8" s="30"/>
      <c r="D8" s="9"/>
      <c r="E8" s="30"/>
      <c r="F8" s="9"/>
      <c r="G8" s="30"/>
      <c r="H8" s="8"/>
      <c r="I8" s="93" t="s">
        <v>13</v>
      </c>
      <c r="J8" s="9"/>
      <c r="K8" s="40"/>
      <c r="L8" s="92">
        <f>L6+L7</f>
        <v>8669.4000000000015</v>
      </c>
      <c r="M8" s="143"/>
      <c r="N8" s="144"/>
    </row>
    <row r="9" spans="1:14" ht="45.75" customHeight="1">
      <c r="A9" s="31" t="s">
        <v>14</v>
      </c>
      <c r="B9" s="19" t="s">
        <v>22</v>
      </c>
      <c r="C9" s="87" t="s">
        <v>26</v>
      </c>
      <c r="D9" s="20" t="s">
        <v>28</v>
      </c>
      <c r="E9" s="87" t="s">
        <v>88</v>
      </c>
      <c r="F9" s="21">
        <v>14040</v>
      </c>
      <c r="G9" s="90">
        <v>100</v>
      </c>
      <c r="H9" s="21">
        <v>140.4</v>
      </c>
      <c r="I9" s="88" t="s">
        <v>15</v>
      </c>
      <c r="J9" s="19">
        <v>13.365</v>
      </c>
      <c r="K9" s="91">
        <v>140.4</v>
      </c>
      <c r="L9" s="46">
        <f>J9*K9</f>
        <v>1876.4460000000001</v>
      </c>
      <c r="M9" s="143"/>
      <c r="N9" s="143"/>
    </row>
    <row r="10" spans="1:14" ht="49.5" customHeight="1">
      <c r="A10" s="31" t="s">
        <v>16</v>
      </c>
      <c r="B10" s="17" t="s">
        <v>22</v>
      </c>
      <c r="C10" s="85" t="s">
        <v>26</v>
      </c>
      <c r="D10" s="18" t="s">
        <v>29</v>
      </c>
      <c r="E10" s="85" t="s">
        <v>86</v>
      </c>
      <c r="F10" s="16">
        <v>29484</v>
      </c>
      <c r="G10" s="31">
        <v>450</v>
      </c>
      <c r="H10" s="16">
        <v>65.52</v>
      </c>
      <c r="I10" s="35" t="s">
        <v>15</v>
      </c>
      <c r="J10" s="107">
        <v>75</v>
      </c>
      <c r="K10" s="86">
        <v>62.52</v>
      </c>
      <c r="L10" s="46">
        <f>J10*K10</f>
        <v>4689</v>
      </c>
      <c r="M10" s="143"/>
      <c r="N10" s="143"/>
    </row>
    <row r="11" spans="1:14" ht="44.25" customHeight="1">
      <c r="A11" s="31" t="s">
        <v>17</v>
      </c>
      <c r="B11" s="17" t="s">
        <v>22</v>
      </c>
      <c r="C11" s="85" t="s">
        <v>26</v>
      </c>
      <c r="D11" s="18" t="s">
        <v>34</v>
      </c>
      <c r="E11" s="87" t="s">
        <v>87</v>
      </c>
      <c r="F11" s="16">
        <v>11424</v>
      </c>
      <c r="G11" s="31">
        <v>560</v>
      </c>
      <c r="H11" s="16">
        <v>20.399999999999999</v>
      </c>
      <c r="I11" s="35" t="s">
        <v>15</v>
      </c>
      <c r="J11" s="17">
        <v>137.69999999999999</v>
      </c>
      <c r="K11" s="86">
        <v>20.399999999999999</v>
      </c>
      <c r="L11" s="46">
        <f>J11*K11</f>
        <v>2809.0799999999995</v>
      </c>
      <c r="M11" s="143"/>
      <c r="N11" s="143"/>
    </row>
    <row r="12" spans="1:14" ht="44.25" customHeight="1">
      <c r="A12" s="31" t="s">
        <v>20</v>
      </c>
      <c r="B12" s="31" t="s">
        <v>22</v>
      </c>
      <c r="C12" s="85" t="s">
        <v>26</v>
      </c>
      <c r="D12" s="85" t="s">
        <v>102</v>
      </c>
      <c r="E12" s="85" t="s">
        <v>103</v>
      </c>
      <c r="F12" s="86">
        <v>43766</v>
      </c>
      <c r="G12" s="31">
        <v>300</v>
      </c>
      <c r="H12" s="86">
        <v>145.91999999999999</v>
      </c>
      <c r="I12" s="35" t="s">
        <v>15</v>
      </c>
      <c r="J12" s="106">
        <v>40</v>
      </c>
      <c r="K12" s="86">
        <v>145.91999999999999</v>
      </c>
      <c r="L12" s="46">
        <f>J12*K12</f>
        <v>5836.7999999999993</v>
      </c>
      <c r="M12" s="143"/>
      <c r="N12" s="143"/>
    </row>
    <row r="13" spans="1:14" ht="31.5" customHeight="1">
      <c r="A13" s="252" t="s">
        <v>21</v>
      </c>
      <c r="B13" s="2" t="s">
        <v>30</v>
      </c>
      <c r="C13" s="249" t="s">
        <v>31</v>
      </c>
      <c r="D13" s="3" t="s">
        <v>80</v>
      </c>
      <c r="E13" s="253" t="s">
        <v>91</v>
      </c>
      <c r="F13" s="10">
        <v>36494</v>
      </c>
      <c r="G13" s="89">
        <v>1310</v>
      </c>
      <c r="H13" s="12">
        <v>14.667</v>
      </c>
      <c r="I13" s="247" t="s">
        <v>15</v>
      </c>
      <c r="J13" s="10">
        <v>262.2</v>
      </c>
      <c r="K13" s="39">
        <v>15.833</v>
      </c>
      <c r="L13" s="46">
        <v>4151.5</v>
      </c>
      <c r="M13" s="143"/>
      <c r="N13" s="143"/>
    </row>
    <row r="14" spans="1:14" ht="24" customHeight="1">
      <c r="A14" s="250"/>
      <c r="B14" s="2"/>
      <c r="C14" s="249"/>
      <c r="D14" s="3" t="s">
        <v>79</v>
      </c>
      <c r="E14" s="252"/>
      <c r="F14" s="2"/>
      <c r="G14" s="89">
        <v>1260</v>
      </c>
      <c r="H14" s="12">
        <v>13.714</v>
      </c>
      <c r="I14" s="247"/>
      <c r="J14" s="10">
        <v>285</v>
      </c>
      <c r="K14" s="39">
        <v>15</v>
      </c>
      <c r="L14" s="46">
        <v>4284</v>
      </c>
      <c r="M14" s="143"/>
      <c r="N14" s="143"/>
    </row>
    <row r="15" spans="1:14">
      <c r="A15" s="30"/>
      <c r="B15" s="9"/>
      <c r="C15" s="30"/>
      <c r="D15" s="9"/>
      <c r="E15" s="30"/>
      <c r="F15" s="9"/>
      <c r="G15" s="30"/>
      <c r="H15" s="8"/>
      <c r="I15" s="93" t="s">
        <v>13</v>
      </c>
      <c r="J15" s="9"/>
      <c r="K15" s="40"/>
      <c r="L15" s="92">
        <f>L13+L14</f>
        <v>8435.5</v>
      </c>
      <c r="M15" s="143"/>
      <c r="N15" s="143"/>
    </row>
    <row r="16" spans="1:14" ht="45">
      <c r="A16" s="31" t="s">
        <v>25</v>
      </c>
      <c r="B16" s="17" t="s">
        <v>18</v>
      </c>
      <c r="C16" s="85" t="s">
        <v>19</v>
      </c>
      <c r="D16" s="18" t="s">
        <v>32</v>
      </c>
      <c r="E16" s="85" t="s">
        <v>90</v>
      </c>
      <c r="F16" s="16">
        <v>17649</v>
      </c>
      <c r="G16" s="31">
        <v>6660</v>
      </c>
      <c r="H16" s="16">
        <v>2.6520000000000001</v>
      </c>
      <c r="I16" s="35" t="s">
        <v>15</v>
      </c>
      <c r="J16" s="17">
        <v>870</v>
      </c>
      <c r="K16" s="86">
        <v>1.9450000000000001</v>
      </c>
      <c r="L16" s="44">
        <v>1692</v>
      </c>
      <c r="M16" s="143"/>
      <c r="N16" s="143"/>
    </row>
    <row r="17" spans="1:14" ht="45">
      <c r="A17" s="31" t="s">
        <v>144</v>
      </c>
      <c r="B17" s="17" t="s">
        <v>18</v>
      </c>
      <c r="C17" s="85" t="s">
        <v>19</v>
      </c>
      <c r="D17" s="18" t="s">
        <v>33</v>
      </c>
      <c r="E17" s="85" t="s">
        <v>89</v>
      </c>
      <c r="F17" s="16">
        <v>32544</v>
      </c>
      <c r="G17" s="31">
        <v>560</v>
      </c>
      <c r="H17" s="16">
        <v>63.84</v>
      </c>
      <c r="I17" s="35" t="s">
        <v>15</v>
      </c>
      <c r="J17" s="17">
        <v>85</v>
      </c>
      <c r="K17" s="86">
        <v>67.2</v>
      </c>
      <c r="L17" s="44">
        <v>5712</v>
      </c>
      <c r="M17" s="143"/>
      <c r="N17" s="143"/>
    </row>
    <row r="18" spans="1:14" ht="45">
      <c r="A18" s="31" t="s">
        <v>145</v>
      </c>
      <c r="B18" s="17" t="s">
        <v>18</v>
      </c>
      <c r="C18" s="85" t="s">
        <v>19</v>
      </c>
      <c r="D18" s="18" t="s">
        <v>104</v>
      </c>
      <c r="E18" s="85" t="s">
        <v>105</v>
      </c>
      <c r="F18" s="16">
        <v>21450</v>
      </c>
      <c r="G18" s="31">
        <v>395</v>
      </c>
      <c r="H18" s="16">
        <v>54.3</v>
      </c>
      <c r="I18" s="35" t="s">
        <v>15</v>
      </c>
      <c r="J18" s="17">
        <v>57</v>
      </c>
      <c r="K18" s="86">
        <v>52.49</v>
      </c>
      <c r="L18" s="44">
        <v>2991.96</v>
      </c>
      <c r="M18" s="143"/>
      <c r="N18" s="143"/>
    </row>
    <row r="19" spans="1:14" ht="45">
      <c r="A19" s="31" t="s">
        <v>146</v>
      </c>
      <c r="B19" s="17" t="s">
        <v>106</v>
      </c>
      <c r="C19" s="85" t="s">
        <v>107</v>
      </c>
      <c r="D19" s="18" t="s">
        <v>253</v>
      </c>
      <c r="E19" s="85" t="s">
        <v>254</v>
      </c>
      <c r="F19" s="16">
        <v>4255</v>
      </c>
      <c r="G19" s="31">
        <v>115</v>
      </c>
      <c r="H19" s="16">
        <v>37</v>
      </c>
      <c r="I19" s="35" t="s">
        <v>15</v>
      </c>
      <c r="J19" s="17">
        <v>57</v>
      </c>
      <c r="K19" s="86">
        <v>37</v>
      </c>
      <c r="L19" s="44">
        <v>2109</v>
      </c>
      <c r="M19" s="143"/>
      <c r="N19" s="143"/>
    </row>
    <row r="20" spans="1:14" ht="45">
      <c r="A20" s="31" t="s">
        <v>147</v>
      </c>
      <c r="B20" s="17" t="s">
        <v>106</v>
      </c>
      <c r="C20" s="85" t="s">
        <v>107</v>
      </c>
      <c r="D20" s="18" t="s">
        <v>108</v>
      </c>
      <c r="E20" s="85" t="s">
        <v>109</v>
      </c>
      <c r="F20" s="16">
        <v>19750</v>
      </c>
      <c r="G20" s="31">
        <v>1220</v>
      </c>
      <c r="H20" s="16">
        <v>18.2</v>
      </c>
      <c r="I20" s="35" t="s">
        <v>15</v>
      </c>
      <c r="J20" s="17">
        <v>362</v>
      </c>
      <c r="K20" s="86">
        <v>18.2</v>
      </c>
      <c r="L20" s="44">
        <f>J20*K20</f>
        <v>6588.4</v>
      </c>
      <c r="M20" s="143"/>
      <c r="N20" s="143"/>
    </row>
    <row r="21" spans="1:14" ht="13.5" customHeight="1">
      <c r="A21" s="206" t="s">
        <v>148</v>
      </c>
      <c r="B21" s="206" t="s">
        <v>106</v>
      </c>
      <c r="C21" s="238" t="s">
        <v>107</v>
      </c>
      <c r="D21" s="18" t="s">
        <v>114</v>
      </c>
      <c r="E21" s="238" t="s">
        <v>115</v>
      </c>
      <c r="F21" s="216">
        <v>12100</v>
      </c>
      <c r="G21" s="31">
        <v>445</v>
      </c>
      <c r="H21" s="16">
        <v>10.4</v>
      </c>
      <c r="I21" s="251" t="s">
        <v>15</v>
      </c>
      <c r="J21" s="17">
        <v>95</v>
      </c>
      <c r="K21" s="86">
        <v>10.4</v>
      </c>
      <c r="L21" s="44">
        <v>988</v>
      </c>
      <c r="M21" s="143"/>
      <c r="N21" s="143"/>
    </row>
    <row r="22" spans="1:14">
      <c r="A22" s="252"/>
      <c r="B22" s="252"/>
      <c r="C22" s="253"/>
      <c r="D22" s="18" t="s">
        <v>110</v>
      </c>
      <c r="E22" s="253"/>
      <c r="F22" s="255"/>
      <c r="G22" s="31">
        <v>400</v>
      </c>
      <c r="H22" s="16">
        <v>10.5</v>
      </c>
      <c r="I22" s="247"/>
      <c r="J22" s="17">
        <v>60</v>
      </c>
      <c r="K22" s="86">
        <v>10.5</v>
      </c>
      <c r="L22" s="44">
        <v>630</v>
      </c>
      <c r="M22" s="143"/>
      <c r="N22" s="143"/>
    </row>
    <row r="23" spans="1:14">
      <c r="A23" s="252"/>
      <c r="B23" s="252"/>
      <c r="C23" s="253"/>
      <c r="D23" s="18" t="s">
        <v>111</v>
      </c>
      <c r="E23" s="253"/>
      <c r="F23" s="255"/>
      <c r="G23" s="31">
        <v>725</v>
      </c>
      <c r="H23" s="16">
        <v>8.5</v>
      </c>
      <c r="I23" s="247"/>
      <c r="J23" s="17"/>
      <c r="K23" s="86"/>
      <c r="L23" s="44"/>
      <c r="M23" s="143"/>
      <c r="N23" s="143"/>
    </row>
    <row r="24" spans="1:14">
      <c r="A24" s="252"/>
      <c r="B24" s="250"/>
      <c r="C24" s="254"/>
      <c r="D24" s="18" t="s">
        <v>112</v>
      </c>
      <c r="E24" s="254"/>
      <c r="F24" s="256"/>
      <c r="G24" s="31">
        <v>450</v>
      </c>
      <c r="H24" s="16">
        <v>7.7</v>
      </c>
      <c r="I24" s="261"/>
      <c r="J24" s="17">
        <v>57</v>
      </c>
      <c r="K24" s="86">
        <v>7.7</v>
      </c>
      <c r="L24" s="44">
        <v>438.9</v>
      </c>
      <c r="M24" s="143"/>
      <c r="N24" s="143"/>
    </row>
    <row r="25" spans="1:14">
      <c r="A25" s="257"/>
      <c r="B25" s="17"/>
      <c r="C25" s="85"/>
      <c r="D25" s="100" t="s">
        <v>113</v>
      </c>
      <c r="E25" s="85"/>
      <c r="F25" s="16"/>
      <c r="G25" s="31"/>
      <c r="H25" s="16"/>
      <c r="I25" s="35"/>
      <c r="J25" s="17"/>
      <c r="K25" s="86"/>
      <c r="L25" s="108">
        <f>SUM(L21:L24)</f>
        <v>2056.9</v>
      </c>
      <c r="M25" s="143"/>
      <c r="N25" s="143"/>
    </row>
    <row r="26" spans="1:14" ht="45" customHeight="1">
      <c r="A26" s="31" t="s">
        <v>149</v>
      </c>
      <c r="B26" s="17" t="s">
        <v>18</v>
      </c>
      <c r="C26" s="85" t="s">
        <v>19</v>
      </c>
      <c r="D26" s="18" t="s">
        <v>116</v>
      </c>
      <c r="E26" s="85" t="s">
        <v>117</v>
      </c>
      <c r="F26" s="16">
        <v>7200</v>
      </c>
      <c r="G26" s="31">
        <v>75</v>
      </c>
      <c r="H26" s="16">
        <v>96</v>
      </c>
      <c r="I26" s="35" t="s">
        <v>15</v>
      </c>
      <c r="J26" s="17">
        <v>24</v>
      </c>
      <c r="K26" s="86">
        <v>95.6</v>
      </c>
      <c r="L26" s="44">
        <v>2294.5</v>
      </c>
      <c r="M26" s="143"/>
      <c r="N26" s="143"/>
    </row>
    <row r="27" spans="1:14" ht="45" customHeight="1">
      <c r="A27" s="31" t="s">
        <v>150</v>
      </c>
      <c r="B27" s="17" t="s">
        <v>18</v>
      </c>
      <c r="C27" s="85" t="s">
        <v>19</v>
      </c>
      <c r="D27" s="18" t="s">
        <v>177</v>
      </c>
      <c r="E27" s="85" t="s">
        <v>178</v>
      </c>
      <c r="F27" s="16">
        <v>2587.1999999999998</v>
      </c>
      <c r="G27" s="31">
        <v>25.725000000000001</v>
      </c>
      <c r="H27" s="16">
        <v>100.57</v>
      </c>
      <c r="I27" s="35" t="s">
        <v>15</v>
      </c>
      <c r="J27" s="17"/>
      <c r="K27" s="86"/>
      <c r="L27" s="44"/>
      <c r="M27" s="143"/>
      <c r="N27" s="143"/>
    </row>
    <row r="28" spans="1:14" ht="45">
      <c r="A28" s="31" t="s">
        <v>151</v>
      </c>
      <c r="B28" s="17" t="s">
        <v>18</v>
      </c>
      <c r="C28" s="85" t="s">
        <v>19</v>
      </c>
      <c r="D28" s="18" t="s">
        <v>118</v>
      </c>
      <c r="E28" s="85" t="s">
        <v>119</v>
      </c>
      <c r="F28" s="16">
        <v>2000</v>
      </c>
      <c r="G28" s="31">
        <v>16</v>
      </c>
      <c r="H28" s="16">
        <v>125</v>
      </c>
      <c r="I28" s="35" t="s">
        <v>15</v>
      </c>
      <c r="J28" s="17"/>
      <c r="K28" s="86"/>
      <c r="L28" s="44"/>
      <c r="M28" s="143"/>
      <c r="N28" s="143"/>
    </row>
    <row r="29" spans="1:14">
      <c r="A29" s="238" t="s">
        <v>152</v>
      </c>
      <c r="B29" s="238" t="s">
        <v>123</v>
      </c>
      <c r="C29" s="238" t="s">
        <v>124</v>
      </c>
      <c r="D29" s="85" t="s">
        <v>120</v>
      </c>
      <c r="E29" s="238" t="s">
        <v>122</v>
      </c>
      <c r="F29" s="258">
        <v>72000</v>
      </c>
      <c r="G29" s="31">
        <v>600</v>
      </c>
      <c r="H29" s="16">
        <v>120</v>
      </c>
      <c r="I29" s="251" t="s">
        <v>15</v>
      </c>
      <c r="J29" s="17">
        <v>85</v>
      </c>
      <c r="K29" s="86">
        <v>122.15</v>
      </c>
      <c r="L29" s="44">
        <v>10382.75</v>
      </c>
      <c r="M29" s="143"/>
      <c r="N29" s="143"/>
    </row>
    <row r="30" spans="1:14">
      <c r="A30" s="253"/>
      <c r="B30" s="253"/>
      <c r="C30" s="253"/>
      <c r="D30" s="85" t="s">
        <v>121</v>
      </c>
      <c r="E30" s="253"/>
      <c r="F30" s="259"/>
      <c r="G30" s="31"/>
      <c r="H30" s="16"/>
      <c r="I30" s="261"/>
      <c r="J30" s="17">
        <v>65</v>
      </c>
      <c r="K30" s="86">
        <v>124.5</v>
      </c>
      <c r="L30" s="44">
        <v>8092.5</v>
      </c>
      <c r="M30" s="143"/>
      <c r="N30" s="143"/>
    </row>
    <row r="31" spans="1:14" ht="15.75" customHeight="1">
      <c r="A31" s="254"/>
      <c r="B31" s="254"/>
      <c r="C31" s="254"/>
      <c r="D31" s="101" t="s">
        <v>13</v>
      </c>
      <c r="E31" s="254"/>
      <c r="F31" s="260"/>
      <c r="G31" s="31"/>
      <c r="H31" s="16"/>
      <c r="I31" s="35"/>
      <c r="J31" s="17"/>
      <c r="K31" s="86"/>
      <c r="L31" s="108">
        <f>L29+L30</f>
        <v>18475.25</v>
      </c>
      <c r="M31" s="143"/>
      <c r="N31" s="143"/>
    </row>
    <row r="32" spans="1:14" ht="46.5" customHeight="1">
      <c r="A32" s="154" t="s">
        <v>153</v>
      </c>
      <c r="B32" s="17" t="s">
        <v>18</v>
      </c>
      <c r="C32" s="85" t="s">
        <v>19</v>
      </c>
      <c r="D32" s="18" t="s">
        <v>125</v>
      </c>
      <c r="E32" s="167" t="s">
        <v>126</v>
      </c>
      <c r="F32" s="102">
        <v>3000</v>
      </c>
      <c r="G32" s="31">
        <v>290</v>
      </c>
      <c r="H32" s="16">
        <v>10.34</v>
      </c>
      <c r="I32" s="35" t="s">
        <v>15</v>
      </c>
      <c r="J32" s="17">
        <v>36</v>
      </c>
      <c r="K32" s="86">
        <v>10.5</v>
      </c>
      <c r="L32" s="44">
        <v>378</v>
      </c>
      <c r="M32" s="143"/>
      <c r="N32" s="143"/>
    </row>
    <row r="33" spans="1:14" ht="15.75" customHeight="1">
      <c r="A33" s="238" t="s">
        <v>154</v>
      </c>
      <c r="B33" s="206" t="s">
        <v>18</v>
      </c>
      <c r="C33" s="238" t="s">
        <v>19</v>
      </c>
      <c r="D33" s="18" t="s">
        <v>135</v>
      </c>
      <c r="E33" s="238" t="s">
        <v>136</v>
      </c>
      <c r="F33" s="258">
        <v>6000</v>
      </c>
      <c r="G33" s="31">
        <v>50</v>
      </c>
      <c r="H33" s="16">
        <v>14</v>
      </c>
      <c r="I33" s="251" t="s">
        <v>15</v>
      </c>
      <c r="J33" s="17"/>
      <c r="K33" s="86"/>
      <c r="L33" s="44"/>
      <c r="M33" s="143"/>
      <c r="N33" s="143"/>
    </row>
    <row r="34" spans="1:14" ht="15.75" customHeight="1">
      <c r="A34" s="253"/>
      <c r="B34" s="262"/>
      <c r="C34" s="214"/>
      <c r="D34" s="18" t="s">
        <v>127</v>
      </c>
      <c r="E34" s="253"/>
      <c r="F34" s="259"/>
      <c r="G34" s="31">
        <v>80</v>
      </c>
      <c r="H34" s="16">
        <v>24</v>
      </c>
      <c r="I34" s="247"/>
      <c r="J34" s="17"/>
      <c r="K34" s="86"/>
      <c r="L34" s="44"/>
      <c r="M34" s="143"/>
      <c r="N34" s="143"/>
    </row>
    <row r="35" spans="1:14" ht="15.75" customHeight="1">
      <c r="A35" s="253"/>
      <c r="B35" s="262"/>
      <c r="C35" s="214"/>
      <c r="D35" s="18" t="s">
        <v>128</v>
      </c>
      <c r="E35" s="253"/>
      <c r="F35" s="259"/>
      <c r="G35" s="31">
        <v>70</v>
      </c>
      <c r="H35" s="16">
        <v>22</v>
      </c>
      <c r="I35" s="247"/>
      <c r="J35" s="17"/>
      <c r="K35" s="86"/>
      <c r="L35" s="44"/>
      <c r="M35" s="143"/>
      <c r="N35" s="143"/>
    </row>
    <row r="36" spans="1:14" ht="15.75" customHeight="1">
      <c r="A36" s="253"/>
      <c r="B36" s="262"/>
      <c r="C36" s="214"/>
      <c r="D36" s="18" t="s">
        <v>129</v>
      </c>
      <c r="E36" s="253"/>
      <c r="F36" s="259"/>
      <c r="G36" s="31">
        <v>10</v>
      </c>
      <c r="H36" s="16">
        <v>9.5</v>
      </c>
      <c r="I36" s="247"/>
      <c r="J36" s="17"/>
      <c r="K36" s="86"/>
      <c r="L36" s="44"/>
      <c r="M36" s="143"/>
      <c r="N36" s="143"/>
    </row>
    <row r="37" spans="1:14" ht="15.75" customHeight="1">
      <c r="A37" s="253"/>
      <c r="B37" s="262"/>
      <c r="C37" s="214"/>
      <c r="D37" s="18" t="s">
        <v>130</v>
      </c>
      <c r="E37" s="253"/>
      <c r="F37" s="259"/>
      <c r="G37" s="31">
        <v>40</v>
      </c>
      <c r="H37" s="16">
        <v>10</v>
      </c>
      <c r="I37" s="247"/>
      <c r="J37" s="17"/>
      <c r="K37" s="86"/>
      <c r="L37" s="44"/>
      <c r="M37" s="143"/>
      <c r="N37" s="143"/>
    </row>
    <row r="38" spans="1:14" ht="15.75" customHeight="1">
      <c r="A38" s="253"/>
      <c r="B38" s="262"/>
      <c r="C38" s="214"/>
      <c r="D38" s="18" t="s">
        <v>131</v>
      </c>
      <c r="E38" s="253"/>
      <c r="F38" s="259"/>
      <c r="G38" s="31">
        <v>40</v>
      </c>
      <c r="H38" s="16">
        <v>9</v>
      </c>
      <c r="I38" s="247"/>
      <c r="J38" s="17"/>
      <c r="K38" s="86"/>
      <c r="L38" s="44"/>
      <c r="M38" s="143"/>
      <c r="N38" s="143"/>
    </row>
    <row r="39" spans="1:14" ht="15.75" customHeight="1">
      <c r="A39" s="253"/>
      <c r="B39" s="262"/>
      <c r="C39" s="214"/>
      <c r="D39" s="18" t="s">
        <v>132</v>
      </c>
      <c r="E39" s="253"/>
      <c r="F39" s="259"/>
      <c r="G39" s="31">
        <v>30</v>
      </c>
      <c r="H39" s="16">
        <v>9</v>
      </c>
      <c r="I39" s="247"/>
      <c r="J39" s="17"/>
      <c r="K39" s="86"/>
      <c r="L39" s="44"/>
      <c r="M39" s="143"/>
      <c r="N39" s="143"/>
    </row>
    <row r="40" spans="1:14" ht="15.75" customHeight="1">
      <c r="A40" s="253"/>
      <c r="B40" s="262"/>
      <c r="C40" s="214"/>
      <c r="D40" s="18" t="s">
        <v>133</v>
      </c>
      <c r="E40" s="253"/>
      <c r="F40" s="259"/>
      <c r="G40" s="31">
        <v>30</v>
      </c>
      <c r="H40" s="16">
        <v>11</v>
      </c>
      <c r="I40" s="247"/>
      <c r="J40" s="17"/>
      <c r="K40" s="86"/>
      <c r="L40" s="44"/>
      <c r="M40" s="143"/>
      <c r="N40" s="143"/>
    </row>
    <row r="41" spans="1:14" ht="15.75" customHeight="1">
      <c r="A41" s="253"/>
      <c r="B41" s="262"/>
      <c r="C41" s="214"/>
      <c r="D41" s="18" t="s">
        <v>134</v>
      </c>
      <c r="E41" s="253"/>
      <c r="F41" s="259"/>
      <c r="G41" s="31">
        <v>30</v>
      </c>
      <c r="H41" s="16">
        <v>12</v>
      </c>
      <c r="I41" s="261"/>
      <c r="J41" s="17"/>
      <c r="K41" s="86"/>
      <c r="L41" s="44"/>
      <c r="M41" s="143"/>
      <c r="N41" s="143"/>
    </row>
    <row r="42" spans="1:14" ht="15.75" customHeight="1">
      <c r="A42" s="254"/>
      <c r="B42" s="257"/>
      <c r="C42" s="215"/>
      <c r="D42" s="100" t="s">
        <v>13</v>
      </c>
      <c r="E42" s="254"/>
      <c r="F42" s="215"/>
      <c r="G42" s="31"/>
      <c r="H42" s="16"/>
      <c r="I42" s="35"/>
      <c r="J42" s="17"/>
      <c r="K42" s="86"/>
      <c r="L42" s="108">
        <f>L33+L34+L35+L36+L37+L38+L39+L40+L41</f>
        <v>0</v>
      </c>
      <c r="M42" s="143"/>
      <c r="N42" s="143"/>
    </row>
    <row r="43" spans="1:14" ht="52.5" customHeight="1">
      <c r="A43" s="154" t="s">
        <v>155</v>
      </c>
      <c r="B43" s="17" t="s">
        <v>18</v>
      </c>
      <c r="C43" s="85" t="s">
        <v>19</v>
      </c>
      <c r="D43" s="18" t="s">
        <v>179</v>
      </c>
      <c r="E43" s="178" t="s">
        <v>255</v>
      </c>
      <c r="F43" s="102">
        <v>1550.4</v>
      </c>
      <c r="G43" s="31">
        <v>100</v>
      </c>
      <c r="H43" s="16">
        <v>15.5</v>
      </c>
      <c r="I43" s="35" t="s">
        <v>15</v>
      </c>
      <c r="J43" s="17">
        <v>100</v>
      </c>
      <c r="K43" s="86">
        <v>15.504</v>
      </c>
      <c r="L43" s="44">
        <v>1550.4</v>
      </c>
      <c r="M43" s="143"/>
      <c r="N43" s="143"/>
    </row>
    <row r="44" spans="1:14" ht="46.5" customHeight="1">
      <c r="A44" s="154" t="s">
        <v>156</v>
      </c>
      <c r="B44" s="17" t="s">
        <v>18</v>
      </c>
      <c r="C44" s="85" t="s">
        <v>19</v>
      </c>
      <c r="D44" s="18" t="s">
        <v>137</v>
      </c>
      <c r="E44" s="87" t="s">
        <v>138</v>
      </c>
      <c r="F44" s="102">
        <v>3040</v>
      </c>
      <c r="G44" s="31">
        <v>220</v>
      </c>
      <c r="H44" s="16">
        <v>13.82</v>
      </c>
      <c r="I44" s="35" t="s">
        <v>15</v>
      </c>
      <c r="J44" s="17"/>
      <c r="K44" s="86"/>
      <c r="L44" s="44"/>
      <c r="M44" s="143"/>
      <c r="N44" s="143"/>
    </row>
    <row r="45" spans="1:14" ht="46.5" customHeight="1">
      <c r="A45" s="85" t="s">
        <v>170</v>
      </c>
      <c r="B45" s="13" t="s">
        <v>106</v>
      </c>
      <c r="C45" s="85" t="s">
        <v>107</v>
      </c>
      <c r="D45" s="18" t="s">
        <v>164</v>
      </c>
      <c r="E45" s="85" t="s">
        <v>173</v>
      </c>
      <c r="F45" s="145"/>
      <c r="G45" s="31">
        <v>220</v>
      </c>
      <c r="H45" s="16">
        <v>6.7</v>
      </c>
      <c r="I45" s="35" t="s">
        <v>15</v>
      </c>
      <c r="J45" s="17">
        <v>21</v>
      </c>
      <c r="K45" s="86">
        <v>5</v>
      </c>
      <c r="L45" s="44">
        <v>105</v>
      </c>
      <c r="M45" s="143"/>
      <c r="N45" s="143"/>
    </row>
    <row r="46" spans="1:14" ht="46.5" customHeight="1">
      <c r="A46" s="85" t="s">
        <v>171</v>
      </c>
      <c r="B46" s="13" t="s">
        <v>256</v>
      </c>
      <c r="C46" s="85" t="s">
        <v>257</v>
      </c>
      <c r="D46" s="14" t="s">
        <v>260</v>
      </c>
      <c r="E46" s="85" t="s">
        <v>261</v>
      </c>
      <c r="F46" s="145">
        <v>5540</v>
      </c>
      <c r="G46" s="170">
        <v>20</v>
      </c>
      <c r="H46" s="15">
        <v>277</v>
      </c>
      <c r="I46" s="35" t="s">
        <v>15</v>
      </c>
      <c r="J46" s="170">
        <v>20</v>
      </c>
      <c r="K46" s="15">
        <v>277</v>
      </c>
      <c r="L46" s="45">
        <v>5540</v>
      </c>
      <c r="M46" s="143"/>
      <c r="N46" s="143"/>
    </row>
    <row r="47" spans="1:14" ht="46.5" customHeight="1">
      <c r="A47" s="85" t="s">
        <v>172</v>
      </c>
      <c r="B47" s="13" t="s">
        <v>256</v>
      </c>
      <c r="C47" s="85" t="s">
        <v>257</v>
      </c>
      <c r="D47" s="14" t="s">
        <v>258</v>
      </c>
      <c r="E47" s="85" t="s">
        <v>259</v>
      </c>
      <c r="F47" s="145">
        <v>1530</v>
      </c>
      <c r="G47" s="170">
        <v>7.2</v>
      </c>
      <c r="H47" s="15">
        <v>212.5</v>
      </c>
      <c r="I47" s="35" t="s">
        <v>15</v>
      </c>
      <c r="J47" s="13">
        <v>7.2</v>
      </c>
      <c r="K47" s="168">
        <v>212.5</v>
      </c>
      <c r="L47" s="45">
        <v>1530</v>
      </c>
      <c r="M47" s="143"/>
      <c r="N47" s="143"/>
    </row>
    <row r="48" spans="1:14" ht="46.5" customHeight="1">
      <c r="A48" s="85" t="s">
        <v>180</v>
      </c>
      <c r="B48" s="17" t="s">
        <v>18</v>
      </c>
      <c r="C48" s="85" t="s">
        <v>19</v>
      </c>
      <c r="D48" s="14" t="s">
        <v>165</v>
      </c>
      <c r="E48" s="158" t="s">
        <v>174</v>
      </c>
      <c r="F48" s="140">
        <v>2880</v>
      </c>
      <c r="G48" s="136">
        <v>182.4</v>
      </c>
      <c r="H48" s="15">
        <v>15.79</v>
      </c>
      <c r="I48" s="35" t="s">
        <v>15</v>
      </c>
      <c r="J48" s="13">
        <v>273.60000000000002</v>
      </c>
      <c r="K48" s="133">
        <v>18.48</v>
      </c>
      <c r="L48" s="45">
        <v>5329.15</v>
      </c>
      <c r="M48" s="143"/>
      <c r="N48" s="143"/>
    </row>
    <row r="49" spans="1:14" ht="30.75" customHeight="1">
      <c r="A49" s="238" t="s">
        <v>181</v>
      </c>
      <c r="B49" s="206" t="s">
        <v>18</v>
      </c>
      <c r="C49" s="265" t="s">
        <v>19</v>
      </c>
      <c r="D49" s="131" t="s">
        <v>167</v>
      </c>
      <c r="E49" s="238" t="s">
        <v>166</v>
      </c>
      <c r="F49" s="263">
        <v>3000</v>
      </c>
      <c r="G49" s="136"/>
      <c r="H49" s="133"/>
      <c r="I49" s="265" t="s">
        <v>15</v>
      </c>
      <c r="J49" s="136"/>
      <c r="K49" s="15"/>
      <c r="L49" s="45"/>
      <c r="M49" s="143"/>
      <c r="N49" s="143"/>
    </row>
    <row r="50" spans="1:14" ht="20.25" customHeight="1">
      <c r="A50" s="253"/>
      <c r="B50" s="252"/>
      <c r="C50" s="266"/>
      <c r="D50" s="135" t="s">
        <v>168</v>
      </c>
      <c r="E50" s="253"/>
      <c r="F50" s="264"/>
      <c r="G50" s="137">
        <v>80</v>
      </c>
      <c r="H50" s="139">
        <v>8.25</v>
      </c>
      <c r="I50" s="266"/>
      <c r="J50" s="137">
        <v>40</v>
      </c>
      <c r="K50" s="115">
        <v>8.25</v>
      </c>
      <c r="L50" s="129">
        <v>300</v>
      </c>
      <c r="M50" s="143"/>
      <c r="N50" s="143"/>
    </row>
    <row r="51" spans="1:14" ht="20.25" customHeight="1">
      <c r="A51" s="253"/>
      <c r="B51" s="252"/>
      <c r="C51" s="266"/>
      <c r="D51" s="158" t="s">
        <v>175</v>
      </c>
      <c r="E51" s="158"/>
      <c r="F51" s="264"/>
      <c r="G51" s="157">
        <v>12</v>
      </c>
      <c r="H51" s="159">
        <v>16.8</v>
      </c>
      <c r="I51" s="266"/>
      <c r="J51" s="157"/>
      <c r="K51" s="115"/>
      <c r="L51" s="129"/>
      <c r="M51" s="143"/>
      <c r="N51" s="143"/>
    </row>
    <row r="52" spans="1:14" ht="21" customHeight="1">
      <c r="A52" s="214"/>
      <c r="B52" s="262"/>
      <c r="C52" s="231"/>
      <c r="D52" s="132" t="s">
        <v>169</v>
      </c>
      <c r="E52" s="132"/>
      <c r="F52" s="232"/>
      <c r="G52" s="138">
        <v>0.5</v>
      </c>
      <c r="H52" s="134">
        <v>249.6</v>
      </c>
      <c r="I52" s="232"/>
      <c r="J52" s="138"/>
      <c r="K52" s="21"/>
      <c r="L52" s="46"/>
      <c r="M52" s="143"/>
      <c r="N52" s="143"/>
    </row>
    <row r="53" spans="1:14" ht="14.25" customHeight="1">
      <c r="A53" s="215"/>
      <c r="B53" s="257"/>
      <c r="C53" s="232"/>
      <c r="D53" s="101" t="s">
        <v>13</v>
      </c>
      <c r="E53" s="85"/>
      <c r="F53" s="141"/>
      <c r="G53" s="138"/>
      <c r="H53" s="21"/>
      <c r="I53" s="142"/>
      <c r="J53" s="31"/>
      <c r="K53" s="86"/>
      <c r="L53" s="108">
        <f>L50+L51+L52</f>
        <v>300</v>
      </c>
      <c r="M53" s="143"/>
      <c r="N53" s="143"/>
    </row>
    <row r="54" spans="1:14" ht="21.75" customHeight="1">
      <c r="A54" s="238" t="s">
        <v>263</v>
      </c>
      <c r="B54" s="206" t="s">
        <v>18</v>
      </c>
      <c r="C54" s="238" t="s">
        <v>19</v>
      </c>
      <c r="D54" s="20" t="s">
        <v>139</v>
      </c>
      <c r="E54" s="253" t="s">
        <v>141</v>
      </c>
      <c r="F54" s="258">
        <v>1500</v>
      </c>
      <c r="G54" s="138">
        <v>15</v>
      </c>
      <c r="H54" s="21">
        <v>40.799999999999997</v>
      </c>
      <c r="I54" s="251" t="s">
        <v>15</v>
      </c>
      <c r="J54" s="19"/>
      <c r="K54" s="134"/>
      <c r="L54" s="46"/>
      <c r="M54" s="143"/>
      <c r="N54" s="143"/>
    </row>
    <row r="55" spans="1:14" ht="23.25" customHeight="1">
      <c r="A55" s="254"/>
      <c r="B55" s="250"/>
      <c r="C55" s="254"/>
      <c r="D55" s="18" t="s">
        <v>140</v>
      </c>
      <c r="E55" s="254"/>
      <c r="F55" s="260"/>
      <c r="G55" s="31">
        <v>9</v>
      </c>
      <c r="H55" s="16">
        <v>98.67</v>
      </c>
      <c r="I55" s="247"/>
      <c r="J55" s="17"/>
      <c r="K55" s="86"/>
      <c r="L55" s="44"/>
      <c r="M55" s="143"/>
      <c r="N55" s="143"/>
    </row>
    <row r="56" spans="1:14" ht="22.5" customHeight="1">
      <c r="A56" s="238" t="s">
        <v>264</v>
      </c>
      <c r="B56" s="206" t="s">
        <v>18</v>
      </c>
      <c r="C56" s="238" t="s">
        <v>19</v>
      </c>
      <c r="D56" s="18" t="s">
        <v>143</v>
      </c>
      <c r="E56" s="238" t="s">
        <v>142</v>
      </c>
      <c r="F56" s="258">
        <v>9880</v>
      </c>
      <c r="G56" s="31">
        <v>260</v>
      </c>
      <c r="H56" s="16">
        <v>38</v>
      </c>
      <c r="I56" s="251" t="s">
        <v>15</v>
      </c>
      <c r="J56" s="17"/>
      <c r="K56" s="86"/>
      <c r="L56" s="44"/>
      <c r="M56" s="143"/>
      <c r="N56" s="143"/>
    </row>
    <row r="57" spans="1:14" ht="22.5" customHeight="1">
      <c r="A57" s="262"/>
      <c r="B57" s="252"/>
      <c r="C57" s="253"/>
      <c r="D57" s="18" t="s">
        <v>176</v>
      </c>
      <c r="E57" s="214"/>
      <c r="F57" s="262"/>
      <c r="G57" s="31">
        <v>9.6</v>
      </c>
      <c r="H57" s="16">
        <v>75</v>
      </c>
      <c r="I57" s="247"/>
      <c r="J57" s="17">
        <v>28.8</v>
      </c>
      <c r="K57" s="86">
        <v>75</v>
      </c>
      <c r="L57" s="44">
        <v>2160</v>
      </c>
      <c r="M57" s="143"/>
      <c r="N57" s="143"/>
    </row>
    <row r="58" spans="1:14" ht="18" customHeight="1">
      <c r="A58" s="257"/>
      <c r="B58" s="257"/>
      <c r="C58" s="215"/>
      <c r="D58" s="100" t="s">
        <v>13</v>
      </c>
      <c r="E58" s="215"/>
      <c r="F58" s="257"/>
      <c r="G58" s="31"/>
      <c r="H58" s="16"/>
      <c r="I58" s="35"/>
      <c r="J58" s="17"/>
      <c r="K58" s="86"/>
      <c r="L58" s="108">
        <f>L56+L57</f>
        <v>2160</v>
      </c>
      <c r="M58" s="143"/>
      <c r="N58" s="143"/>
    </row>
    <row r="59" spans="1:14">
      <c r="A59" s="30"/>
      <c r="B59" s="30"/>
      <c r="C59" s="30"/>
      <c r="D59" s="110" t="s">
        <v>97</v>
      </c>
      <c r="E59" s="30"/>
      <c r="F59" s="40"/>
      <c r="G59" s="30"/>
      <c r="H59" s="40"/>
      <c r="I59" s="30"/>
      <c r="J59" s="30"/>
      <c r="K59" s="40"/>
      <c r="L59" s="109">
        <f>L8+L9+L10+L11+L12+L15+L16+L17+L18+L19+L20+L25+L26+L31+L32+L43+L45+L46+L47+L48+L53+L58</f>
        <v>91128.785999999993</v>
      </c>
      <c r="M59" s="143"/>
      <c r="N59" s="143"/>
    </row>
    <row r="60" spans="1:14">
      <c r="A60" s="2"/>
      <c r="B60" s="2"/>
      <c r="C60" s="2"/>
      <c r="D60" s="2"/>
      <c r="E60" s="2"/>
      <c r="F60" s="2"/>
      <c r="G60" s="2"/>
      <c r="H60" s="7"/>
      <c r="I60" s="2"/>
      <c r="J60" s="2"/>
      <c r="K60" s="7"/>
      <c r="L60" s="7"/>
    </row>
    <row r="61" spans="1:14">
      <c r="A61" s="2"/>
      <c r="B61" s="2"/>
      <c r="C61" s="2"/>
      <c r="D61" s="2"/>
      <c r="E61" s="2"/>
      <c r="F61" s="2"/>
      <c r="G61" s="2"/>
      <c r="H61" s="7"/>
      <c r="I61" s="2"/>
      <c r="J61" s="2"/>
      <c r="K61" s="7"/>
      <c r="L61" s="7"/>
    </row>
    <row r="62" spans="1:14">
      <c r="A62" s="2"/>
      <c r="B62" s="2"/>
      <c r="C62" s="2"/>
      <c r="D62" s="2"/>
      <c r="E62" s="2"/>
      <c r="F62" s="2"/>
      <c r="G62" s="2"/>
      <c r="H62" s="7"/>
      <c r="I62" s="2"/>
      <c r="J62" s="2"/>
      <c r="K62" s="7"/>
      <c r="L62" s="7"/>
    </row>
    <row r="63" spans="1:14">
      <c r="A63" s="2"/>
      <c r="B63" s="2"/>
      <c r="C63" s="2"/>
      <c r="D63" s="2"/>
      <c r="E63" s="2"/>
      <c r="F63" s="2"/>
      <c r="G63" s="2"/>
      <c r="H63" s="7"/>
      <c r="I63" s="2"/>
      <c r="J63" s="2"/>
      <c r="K63" s="7"/>
      <c r="L63" s="7"/>
    </row>
    <row r="64" spans="1:14">
      <c r="A64" s="2"/>
      <c r="B64" s="2"/>
      <c r="C64" s="2"/>
      <c r="D64" s="2"/>
      <c r="E64" s="2"/>
      <c r="F64" s="2"/>
      <c r="G64" s="2"/>
      <c r="H64" s="7"/>
      <c r="I64" s="2"/>
      <c r="J64" s="2"/>
      <c r="K64" s="7"/>
      <c r="L64" s="7"/>
    </row>
    <row r="65" spans="1:12">
      <c r="A65" s="2"/>
      <c r="B65" s="2"/>
      <c r="C65" s="2"/>
      <c r="D65" s="2"/>
      <c r="E65" s="2"/>
      <c r="F65" s="2"/>
      <c r="G65" s="2"/>
      <c r="H65" s="7"/>
      <c r="I65" s="2"/>
      <c r="J65" s="2"/>
      <c r="K65" s="7"/>
      <c r="L65" s="7"/>
    </row>
    <row r="66" spans="1:12">
      <c r="A66" s="2"/>
      <c r="B66" s="2"/>
      <c r="C66" s="2"/>
      <c r="D66" s="2"/>
      <c r="E66" s="2"/>
      <c r="F66" s="2"/>
      <c r="G66" s="2"/>
      <c r="H66" s="7"/>
      <c r="I66" s="2"/>
      <c r="J66" s="2"/>
      <c r="K66" s="7"/>
      <c r="L66" s="7"/>
    </row>
    <row r="67" spans="1:12">
      <c r="A67" s="2"/>
      <c r="B67" s="2"/>
      <c r="C67" s="2"/>
      <c r="D67" s="2"/>
      <c r="E67" s="2"/>
      <c r="F67" s="2"/>
      <c r="G67" s="2"/>
      <c r="H67" s="7"/>
      <c r="I67" s="2"/>
      <c r="J67" s="2"/>
      <c r="K67" s="7"/>
      <c r="L67" s="7"/>
    </row>
    <row r="68" spans="1:12">
      <c r="A68" s="2"/>
      <c r="B68" s="2"/>
      <c r="C68" s="2"/>
      <c r="D68" s="2"/>
      <c r="E68" s="2"/>
      <c r="F68" s="2"/>
      <c r="G68" s="2"/>
      <c r="H68" s="7"/>
      <c r="I68" s="2"/>
      <c r="J68" s="2"/>
      <c r="K68" s="7"/>
      <c r="L68" s="7"/>
    </row>
    <row r="69" spans="1:12">
      <c r="A69" s="2"/>
      <c r="B69" s="2"/>
      <c r="C69" s="2"/>
      <c r="D69" s="2"/>
      <c r="E69" s="2"/>
      <c r="F69" s="2"/>
      <c r="G69" s="2"/>
      <c r="H69" s="7"/>
      <c r="I69" s="2"/>
      <c r="J69" s="2"/>
      <c r="K69" s="7"/>
      <c r="L69" s="7"/>
    </row>
    <row r="70" spans="1:12">
      <c r="A70" s="2"/>
      <c r="B70" s="2"/>
      <c r="C70" s="2"/>
      <c r="D70" s="2"/>
      <c r="E70" s="2"/>
      <c r="F70" s="2"/>
      <c r="G70" s="2"/>
      <c r="H70" s="7"/>
      <c r="I70" s="2"/>
      <c r="J70" s="2"/>
      <c r="K70" s="7"/>
      <c r="L70" s="7"/>
    </row>
    <row r="71" spans="1:12">
      <c r="A71" s="2"/>
      <c r="B71" s="2"/>
      <c r="C71" s="2"/>
      <c r="D71" s="2"/>
      <c r="E71" s="2"/>
      <c r="F71" s="2"/>
      <c r="G71" s="2"/>
      <c r="H71" s="7"/>
      <c r="I71" s="2"/>
      <c r="J71" s="2"/>
      <c r="K71" s="7"/>
      <c r="L71" s="7"/>
    </row>
    <row r="72" spans="1:12">
      <c r="A72" s="2"/>
      <c r="B72" s="2"/>
      <c r="C72" s="2"/>
      <c r="D72" s="2"/>
      <c r="E72" s="2"/>
      <c r="F72" s="2"/>
      <c r="G72" s="2"/>
      <c r="H72" s="7"/>
      <c r="I72" s="2"/>
      <c r="J72" s="2"/>
      <c r="K72" s="7"/>
      <c r="L72" s="7"/>
    </row>
    <row r="73" spans="1:12">
      <c r="A73" s="2"/>
      <c r="B73" s="2"/>
      <c r="C73" s="2"/>
      <c r="D73" s="2"/>
      <c r="E73" s="2"/>
      <c r="F73" s="2"/>
      <c r="G73" s="2"/>
      <c r="H73" s="7"/>
      <c r="I73" s="2"/>
      <c r="J73" s="2"/>
      <c r="K73" s="7"/>
      <c r="L73" s="7"/>
    </row>
    <row r="74" spans="1:12">
      <c r="A74" s="2"/>
      <c r="B74" s="2"/>
      <c r="C74" s="2"/>
      <c r="D74" s="2"/>
      <c r="E74" s="2"/>
      <c r="F74" s="2"/>
      <c r="G74" s="2"/>
      <c r="H74" s="7"/>
      <c r="I74" s="2"/>
      <c r="J74" s="2"/>
      <c r="K74" s="7"/>
      <c r="L74" s="7"/>
    </row>
    <row r="75" spans="1:12">
      <c r="A75" s="2"/>
      <c r="B75" s="2"/>
      <c r="C75" s="2"/>
      <c r="D75" s="2"/>
      <c r="E75" s="2"/>
      <c r="F75" s="2"/>
      <c r="G75" s="2"/>
      <c r="H75" s="7"/>
      <c r="I75" s="2"/>
      <c r="J75" s="2"/>
      <c r="K75" s="7"/>
      <c r="L75" s="7"/>
    </row>
    <row r="76" spans="1:12">
      <c r="A76" s="2"/>
      <c r="B76" s="2"/>
      <c r="C76" s="2"/>
      <c r="D76" s="2"/>
      <c r="E76" s="2"/>
      <c r="F76" s="2"/>
      <c r="G76" s="2"/>
      <c r="H76" s="7"/>
      <c r="I76" s="2"/>
      <c r="J76" s="2"/>
      <c r="K76" s="7"/>
      <c r="L76" s="7"/>
    </row>
    <row r="77" spans="1:12">
      <c r="A77" s="2"/>
      <c r="B77" s="2"/>
      <c r="C77" s="2"/>
      <c r="D77" s="2"/>
      <c r="E77" s="2"/>
      <c r="F77" s="2"/>
      <c r="G77" s="2"/>
      <c r="H77" s="7"/>
      <c r="I77" s="2"/>
      <c r="J77" s="2"/>
      <c r="K77" s="7"/>
      <c r="L77" s="7"/>
    </row>
    <row r="78" spans="1:12">
      <c r="A78" s="2"/>
      <c r="B78" s="2"/>
      <c r="C78" s="2"/>
      <c r="D78" s="2"/>
      <c r="E78" s="2"/>
      <c r="F78" s="2"/>
      <c r="G78" s="2"/>
      <c r="H78" s="7"/>
      <c r="I78" s="2"/>
      <c r="J78" s="2"/>
      <c r="K78" s="7"/>
      <c r="L78" s="7"/>
    </row>
    <row r="79" spans="1:12">
      <c r="A79" s="2"/>
      <c r="B79" s="2"/>
      <c r="C79" s="2"/>
      <c r="D79" s="2"/>
      <c r="E79" s="2"/>
      <c r="F79" s="2"/>
      <c r="G79" s="2"/>
      <c r="H79" s="7"/>
      <c r="I79" s="2"/>
      <c r="J79" s="2"/>
      <c r="K79" s="7"/>
      <c r="L79" s="7"/>
    </row>
    <row r="80" spans="1:12">
      <c r="A80" s="2"/>
      <c r="B80" s="2"/>
      <c r="C80" s="2"/>
      <c r="D80" s="2"/>
      <c r="E80" s="2"/>
      <c r="F80" s="2"/>
      <c r="G80" s="2"/>
      <c r="H80" s="7"/>
      <c r="I80" s="2"/>
      <c r="J80" s="2"/>
      <c r="K80" s="7"/>
      <c r="L80" s="7"/>
    </row>
    <row r="81" spans="1:12">
      <c r="A81" s="2"/>
      <c r="B81" s="2"/>
      <c r="C81" s="2"/>
      <c r="D81" s="2"/>
      <c r="E81" s="2"/>
      <c r="F81" s="2"/>
      <c r="G81" s="2"/>
      <c r="H81" s="7"/>
      <c r="I81" s="2"/>
      <c r="J81" s="2"/>
      <c r="K81" s="7"/>
      <c r="L81" s="7"/>
    </row>
    <row r="82" spans="1:12">
      <c r="A82" s="2"/>
      <c r="B82" s="2"/>
      <c r="C82" s="2"/>
      <c r="D82" s="2"/>
      <c r="E82" s="2"/>
      <c r="F82" s="2"/>
      <c r="G82" s="2"/>
      <c r="H82" s="7"/>
      <c r="I82" s="2"/>
      <c r="J82" s="2"/>
      <c r="K82" s="7"/>
      <c r="L82" s="7"/>
    </row>
    <row r="83" spans="1:12">
      <c r="A83" s="2"/>
      <c r="B83" s="2"/>
      <c r="C83" s="2"/>
      <c r="D83" s="2"/>
      <c r="E83" s="2"/>
      <c r="F83" s="2"/>
      <c r="G83" s="2"/>
      <c r="H83" s="7"/>
      <c r="I83" s="2"/>
      <c r="J83" s="2"/>
      <c r="K83" s="7"/>
      <c r="L83" s="7"/>
    </row>
    <row r="84" spans="1:12">
      <c r="A84" s="2"/>
      <c r="B84" s="2"/>
      <c r="C84" s="2"/>
      <c r="D84" s="2"/>
      <c r="E84" s="2"/>
      <c r="F84" s="2"/>
      <c r="G84" s="2"/>
      <c r="H84" s="7"/>
      <c r="I84" s="2"/>
      <c r="J84" s="2"/>
      <c r="K84" s="7"/>
      <c r="L84" s="7"/>
    </row>
    <row r="85" spans="1:12">
      <c r="A85" s="2"/>
      <c r="B85" s="2"/>
      <c r="C85" s="2"/>
      <c r="D85" s="2"/>
      <c r="E85" s="2"/>
      <c r="F85" s="2"/>
      <c r="G85" s="2"/>
      <c r="H85" s="7"/>
      <c r="I85" s="2"/>
      <c r="J85" s="2"/>
      <c r="K85" s="7"/>
      <c r="L85" s="7"/>
    </row>
    <row r="86" spans="1:12">
      <c r="A86" s="2"/>
      <c r="B86" s="2"/>
      <c r="C86" s="2"/>
      <c r="D86" s="2"/>
      <c r="E86" s="2"/>
      <c r="F86" s="2"/>
      <c r="G86" s="2"/>
      <c r="H86" s="7"/>
      <c r="I86" s="2"/>
      <c r="J86" s="2"/>
      <c r="K86" s="7"/>
      <c r="L86" s="7"/>
    </row>
    <row r="87" spans="1:12">
      <c r="A87" s="2"/>
      <c r="B87" s="2"/>
      <c r="C87" s="2"/>
      <c r="D87" s="2"/>
      <c r="E87" s="2"/>
      <c r="F87" s="2"/>
      <c r="G87" s="2"/>
      <c r="H87" s="7"/>
      <c r="I87" s="2"/>
      <c r="J87" s="2"/>
      <c r="K87" s="7"/>
      <c r="L87" s="7"/>
    </row>
    <row r="88" spans="1:12">
      <c r="A88" s="2"/>
      <c r="B88" s="2"/>
      <c r="C88" s="2"/>
      <c r="D88" s="2"/>
      <c r="E88" s="2"/>
      <c r="F88" s="2"/>
      <c r="G88" s="2"/>
      <c r="H88" s="7"/>
      <c r="I88" s="2"/>
      <c r="J88" s="2"/>
      <c r="K88" s="7"/>
      <c r="L88" s="7"/>
    </row>
    <row r="89" spans="1:12">
      <c r="A89" s="2"/>
      <c r="B89" s="2"/>
      <c r="C89" s="2"/>
      <c r="D89" s="2"/>
      <c r="E89" s="2"/>
      <c r="F89" s="2"/>
      <c r="G89" s="2"/>
      <c r="H89" s="7"/>
      <c r="I89" s="2"/>
      <c r="J89" s="2"/>
      <c r="K89" s="7"/>
      <c r="L89" s="7"/>
    </row>
    <row r="90" spans="1:12">
      <c r="A90" s="2"/>
      <c r="B90" s="2"/>
      <c r="C90" s="2"/>
      <c r="D90" s="2"/>
      <c r="E90" s="2"/>
      <c r="F90" s="2"/>
      <c r="G90" s="2"/>
      <c r="H90" s="7"/>
      <c r="I90" s="2"/>
      <c r="J90" s="2"/>
      <c r="K90" s="7"/>
      <c r="L90" s="7"/>
    </row>
    <row r="91" spans="1:12">
      <c r="A91" s="2"/>
      <c r="B91" s="2"/>
      <c r="C91" s="2"/>
      <c r="D91" s="2"/>
      <c r="E91" s="2"/>
      <c r="F91" s="2"/>
      <c r="G91" s="2"/>
      <c r="H91" s="7"/>
      <c r="I91" s="2"/>
      <c r="J91" s="2"/>
      <c r="K91" s="7"/>
      <c r="L91" s="7"/>
    </row>
    <row r="92" spans="1:12">
      <c r="A92" s="2"/>
      <c r="B92" s="2"/>
      <c r="C92" s="2"/>
      <c r="D92" s="2"/>
      <c r="E92" s="2"/>
      <c r="F92" s="2"/>
      <c r="G92" s="2"/>
      <c r="H92" s="7"/>
      <c r="I92" s="2"/>
      <c r="J92" s="2"/>
      <c r="K92" s="7"/>
      <c r="L92" s="7"/>
    </row>
    <row r="93" spans="1:12">
      <c r="A93" s="2"/>
      <c r="B93" s="2"/>
      <c r="C93" s="2"/>
      <c r="D93" s="2"/>
      <c r="E93" s="2"/>
      <c r="F93" s="2"/>
      <c r="G93" s="2"/>
      <c r="H93" s="7"/>
      <c r="I93" s="2"/>
      <c r="J93" s="2"/>
      <c r="K93" s="7"/>
      <c r="L93" s="7"/>
    </row>
    <row r="94" spans="1:12">
      <c r="A94" s="2"/>
      <c r="B94" s="2"/>
      <c r="C94" s="2"/>
      <c r="D94" s="2"/>
      <c r="E94" s="2"/>
      <c r="F94" s="2"/>
      <c r="G94" s="2"/>
      <c r="H94" s="7"/>
      <c r="I94" s="2"/>
      <c r="J94" s="2"/>
      <c r="K94" s="7"/>
      <c r="L94" s="7"/>
    </row>
    <row r="95" spans="1:12">
      <c r="A95" s="2"/>
      <c r="B95" s="2"/>
      <c r="C95" s="2"/>
      <c r="D95" s="2"/>
      <c r="E95" s="2"/>
      <c r="F95" s="2"/>
      <c r="G95" s="2"/>
      <c r="H95" s="7"/>
      <c r="I95" s="2"/>
      <c r="J95" s="2"/>
      <c r="K95" s="7"/>
      <c r="L95" s="7"/>
    </row>
    <row r="96" spans="1:12">
      <c r="A96" s="2"/>
      <c r="B96" s="2"/>
      <c r="C96" s="2"/>
      <c r="D96" s="2"/>
      <c r="E96" s="2"/>
      <c r="F96" s="2"/>
      <c r="G96" s="2"/>
      <c r="H96" s="7"/>
      <c r="I96" s="2"/>
      <c r="J96" s="2"/>
      <c r="K96" s="7"/>
      <c r="L96" s="7"/>
    </row>
    <row r="97" spans="1:12">
      <c r="A97" s="2"/>
      <c r="B97" s="2"/>
      <c r="C97" s="2"/>
      <c r="D97" s="2"/>
      <c r="E97" s="2"/>
      <c r="F97" s="2"/>
      <c r="G97" s="2"/>
      <c r="H97" s="7"/>
      <c r="I97" s="2"/>
      <c r="J97" s="2"/>
      <c r="K97" s="7"/>
      <c r="L97" s="7"/>
    </row>
    <row r="98" spans="1:12">
      <c r="A98" s="2"/>
      <c r="B98" s="2"/>
      <c r="C98" s="2"/>
      <c r="D98" s="2"/>
      <c r="E98" s="2"/>
      <c r="F98" s="2"/>
      <c r="G98" s="2"/>
      <c r="H98" s="7"/>
      <c r="I98" s="2"/>
      <c r="J98" s="2"/>
      <c r="K98" s="7"/>
      <c r="L98" s="7"/>
    </row>
    <row r="99" spans="1:12">
      <c r="A99" s="2"/>
      <c r="B99" s="2"/>
      <c r="C99" s="2"/>
      <c r="D99" s="2"/>
      <c r="E99" s="2"/>
      <c r="F99" s="2"/>
      <c r="G99" s="2"/>
      <c r="H99" s="7"/>
      <c r="I99" s="2"/>
      <c r="J99" s="2"/>
      <c r="K99" s="7"/>
      <c r="L99" s="7"/>
    </row>
    <row r="100" spans="1:12">
      <c r="A100" s="2"/>
      <c r="B100" s="2"/>
      <c r="C100" s="2"/>
      <c r="D100" s="2"/>
      <c r="E100" s="2"/>
      <c r="F100" s="2"/>
      <c r="G100" s="2"/>
      <c r="H100" s="7"/>
      <c r="I100" s="2"/>
      <c r="J100" s="2"/>
      <c r="K100" s="7"/>
      <c r="L100" s="7"/>
    </row>
    <row r="101" spans="1:12">
      <c r="A101" s="2"/>
      <c r="B101" s="2"/>
      <c r="C101" s="2"/>
      <c r="D101" s="2"/>
      <c r="E101" s="2"/>
      <c r="F101" s="2"/>
      <c r="G101" s="2"/>
      <c r="H101" s="7"/>
      <c r="I101" s="2"/>
      <c r="J101" s="2"/>
      <c r="K101" s="7"/>
      <c r="L101" s="7"/>
    </row>
    <row r="102" spans="1:12">
      <c r="A102" s="2"/>
      <c r="B102" s="2"/>
      <c r="C102" s="2"/>
      <c r="D102" s="2"/>
      <c r="E102" s="2"/>
      <c r="F102" s="2"/>
      <c r="G102" s="2"/>
      <c r="H102" s="7"/>
      <c r="I102" s="2"/>
      <c r="J102" s="2"/>
      <c r="K102" s="7"/>
      <c r="L102" s="7"/>
    </row>
    <row r="103" spans="1:12">
      <c r="A103" s="2"/>
      <c r="B103" s="2"/>
      <c r="C103" s="2"/>
      <c r="D103" s="2"/>
      <c r="E103" s="2"/>
      <c r="F103" s="2"/>
      <c r="G103" s="2"/>
      <c r="H103" s="7"/>
      <c r="I103" s="2"/>
      <c r="J103" s="2"/>
      <c r="K103" s="7"/>
      <c r="L103" s="7"/>
    </row>
    <row r="104" spans="1:12">
      <c r="A104" s="2"/>
      <c r="B104" s="2"/>
      <c r="C104" s="2"/>
      <c r="D104" s="2"/>
      <c r="E104" s="2"/>
      <c r="F104" s="2"/>
      <c r="G104" s="2"/>
      <c r="H104" s="7"/>
      <c r="I104" s="2"/>
      <c r="J104" s="2"/>
      <c r="K104" s="7"/>
      <c r="L104" s="7"/>
    </row>
    <row r="105" spans="1:12">
      <c r="A105" s="2"/>
      <c r="B105" s="2"/>
      <c r="C105" s="2"/>
      <c r="D105" s="2"/>
      <c r="E105" s="2"/>
      <c r="F105" s="2"/>
      <c r="G105" s="2"/>
      <c r="H105" s="7"/>
      <c r="I105" s="2"/>
      <c r="J105" s="2"/>
      <c r="K105" s="7"/>
      <c r="L105" s="7"/>
    </row>
    <row r="106" spans="1:12">
      <c r="A106" s="2"/>
      <c r="B106" s="2"/>
      <c r="C106" s="2"/>
      <c r="D106" s="2"/>
      <c r="E106" s="2"/>
      <c r="F106" s="2"/>
      <c r="G106" s="2"/>
      <c r="H106" s="7"/>
      <c r="I106" s="2"/>
      <c r="J106" s="2"/>
      <c r="K106" s="7"/>
      <c r="L106" s="7"/>
    </row>
    <row r="107" spans="1:12">
      <c r="A107" s="2"/>
      <c r="B107" s="2"/>
      <c r="C107" s="2"/>
      <c r="D107" s="2"/>
      <c r="E107" s="2"/>
      <c r="F107" s="2"/>
      <c r="G107" s="2"/>
      <c r="H107" s="7"/>
      <c r="I107" s="2"/>
      <c r="J107" s="2"/>
      <c r="K107" s="7"/>
      <c r="L107" s="7"/>
    </row>
    <row r="108" spans="1:12">
      <c r="A108" s="2"/>
      <c r="B108" s="2"/>
      <c r="C108" s="2"/>
      <c r="D108" s="2"/>
      <c r="E108" s="2"/>
      <c r="F108" s="2"/>
      <c r="G108" s="2"/>
      <c r="H108" s="7"/>
      <c r="I108" s="2"/>
      <c r="J108" s="2"/>
      <c r="K108" s="7"/>
      <c r="L108" s="7"/>
    </row>
    <row r="109" spans="1:12">
      <c r="A109" s="2"/>
      <c r="B109" s="2"/>
      <c r="C109" s="2"/>
      <c r="D109" s="2"/>
      <c r="E109" s="2"/>
      <c r="F109" s="2"/>
      <c r="G109" s="2"/>
      <c r="H109" s="7"/>
      <c r="I109" s="2"/>
      <c r="J109" s="2"/>
      <c r="K109" s="7"/>
      <c r="L109" s="7"/>
    </row>
    <row r="110" spans="1:12">
      <c r="A110" s="2"/>
      <c r="B110" s="2"/>
      <c r="C110" s="2"/>
      <c r="D110" s="2"/>
      <c r="E110" s="2"/>
      <c r="F110" s="2"/>
      <c r="G110" s="2"/>
      <c r="H110" s="7"/>
      <c r="I110" s="2"/>
      <c r="J110" s="2"/>
      <c r="K110" s="7"/>
      <c r="L110" s="7"/>
    </row>
    <row r="111" spans="1:12">
      <c r="A111" s="2"/>
      <c r="B111" s="2"/>
      <c r="C111" s="2"/>
      <c r="D111" s="2"/>
      <c r="E111" s="2"/>
      <c r="F111" s="2"/>
      <c r="G111" s="2"/>
      <c r="H111" s="7"/>
      <c r="I111" s="2"/>
      <c r="J111" s="2"/>
      <c r="K111" s="7"/>
      <c r="L111" s="7"/>
    </row>
    <row r="112" spans="1:12">
      <c r="A112" s="2"/>
      <c r="B112" s="2"/>
      <c r="C112" s="2"/>
      <c r="D112" s="2"/>
      <c r="E112" s="2"/>
      <c r="F112" s="2"/>
      <c r="G112" s="2"/>
      <c r="H112" s="7"/>
      <c r="I112" s="2"/>
      <c r="J112" s="2"/>
      <c r="K112" s="7"/>
      <c r="L112" s="7"/>
    </row>
    <row r="113" spans="1:12">
      <c r="A113" s="2"/>
      <c r="B113" s="2"/>
      <c r="C113" s="2"/>
      <c r="D113" s="2"/>
      <c r="E113" s="2"/>
      <c r="F113" s="2"/>
      <c r="G113" s="2"/>
      <c r="H113" s="7"/>
      <c r="I113" s="2"/>
      <c r="J113" s="2"/>
      <c r="K113" s="7"/>
      <c r="L113" s="7"/>
    </row>
    <row r="114" spans="1:12">
      <c r="A114" s="2"/>
      <c r="B114" s="2"/>
      <c r="C114" s="2"/>
      <c r="D114" s="2"/>
      <c r="E114" s="2"/>
      <c r="F114" s="2"/>
      <c r="G114" s="2"/>
      <c r="H114" s="7"/>
      <c r="I114" s="2"/>
      <c r="J114" s="2"/>
      <c r="K114" s="7"/>
      <c r="L114" s="7"/>
    </row>
    <row r="115" spans="1:12">
      <c r="A115" s="2"/>
      <c r="B115" s="2"/>
      <c r="C115" s="2"/>
      <c r="D115" s="2"/>
      <c r="E115" s="2"/>
      <c r="F115" s="2"/>
      <c r="G115" s="2"/>
      <c r="H115" s="7"/>
      <c r="I115" s="2"/>
      <c r="J115" s="2"/>
      <c r="K115" s="7"/>
      <c r="L115" s="7"/>
    </row>
    <row r="116" spans="1: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"/>
      <c r="L116" s="7"/>
    </row>
    <row r="117" spans="1: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"/>
      <c r="L117" s="7"/>
    </row>
    <row r="118" spans="1:12">
      <c r="K118" s="5"/>
      <c r="L118" s="5"/>
    </row>
    <row r="119" spans="1:12">
      <c r="K119" s="5"/>
      <c r="L119" s="5"/>
    </row>
    <row r="120" spans="1:12">
      <c r="K120" s="5"/>
      <c r="L120" s="5"/>
    </row>
    <row r="121" spans="1:12">
      <c r="K121" s="5"/>
      <c r="L121" s="5"/>
    </row>
    <row r="122" spans="1:12">
      <c r="K122" s="5"/>
      <c r="L122" s="5"/>
    </row>
    <row r="123" spans="1:12">
      <c r="K123" s="5"/>
      <c r="L123" s="5"/>
    </row>
    <row r="124" spans="1:12">
      <c r="K124" s="5"/>
      <c r="L124" s="5"/>
    </row>
    <row r="125" spans="1:12">
      <c r="K125" s="5"/>
      <c r="L125" s="5"/>
    </row>
    <row r="126" spans="1:12">
      <c r="K126" s="5"/>
      <c r="L126" s="5"/>
    </row>
    <row r="127" spans="1:12">
      <c r="K127" s="5"/>
      <c r="L127" s="5"/>
    </row>
    <row r="128" spans="1:12">
      <c r="K128" s="5"/>
      <c r="L128" s="5"/>
    </row>
    <row r="129" spans="11:12">
      <c r="K129" s="5"/>
      <c r="L129" s="5"/>
    </row>
    <row r="130" spans="11:12">
      <c r="K130" s="5"/>
      <c r="L130" s="5"/>
    </row>
    <row r="131" spans="11:12">
      <c r="K131" s="5"/>
      <c r="L131" s="5"/>
    </row>
    <row r="132" spans="11:12">
      <c r="K132" s="5"/>
      <c r="L132" s="5"/>
    </row>
    <row r="133" spans="11:12">
      <c r="K133" s="5"/>
      <c r="L133" s="5"/>
    </row>
    <row r="134" spans="11:12">
      <c r="K134" s="5"/>
      <c r="L134" s="5"/>
    </row>
    <row r="135" spans="11:12">
      <c r="K135" s="5"/>
      <c r="L135" s="5"/>
    </row>
    <row r="136" spans="11:12">
      <c r="K136" s="5"/>
      <c r="L136" s="5"/>
    </row>
    <row r="137" spans="11:12">
      <c r="K137" s="5"/>
      <c r="L137" s="5"/>
    </row>
    <row r="138" spans="11:12">
      <c r="K138" s="5"/>
      <c r="L138" s="5"/>
    </row>
    <row r="139" spans="11:12">
      <c r="K139" s="5"/>
      <c r="L139" s="5"/>
    </row>
    <row r="140" spans="11:12">
      <c r="K140" s="5"/>
      <c r="L140" s="5"/>
    </row>
    <row r="141" spans="11:12">
      <c r="K141" s="5"/>
      <c r="L141" s="5"/>
    </row>
    <row r="142" spans="11:12">
      <c r="K142" s="5"/>
      <c r="L142" s="5"/>
    </row>
    <row r="143" spans="11:12">
      <c r="K143" s="5"/>
      <c r="L143" s="5"/>
    </row>
    <row r="144" spans="11:12">
      <c r="K144" s="5"/>
      <c r="L144" s="5"/>
    </row>
    <row r="145" spans="11:12">
      <c r="K145" s="5"/>
      <c r="L145" s="5"/>
    </row>
    <row r="146" spans="11:12">
      <c r="K146" s="5"/>
      <c r="L146" s="5"/>
    </row>
    <row r="147" spans="11:12">
      <c r="K147" s="5"/>
      <c r="L147" s="5"/>
    </row>
    <row r="148" spans="11:12">
      <c r="K148" s="5"/>
      <c r="L148" s="5"/>
    </row>
    <row r="149" spans="11:12">
      <c r="K149" s="5"/>
      <c r="L149" s="5"/>
    </row>
    <row r="150" spans="11:12">
      <c r="K150" s="5"/>
      <c r="L150" s="5"/>
    </row>
    <row r="151" spans="11:12">
      <c r="K151" s="5"/>
      <c r="L151" s="5"/>
    </row>
    <row r="152" spans="11:12">
      <c r="K152" s="5"/>
      <c r="L152" s="5"/>
    </row>
    <row r="153" spans="11:12">
      <c r="K153" s="5"/>
      <c r="L153" s="5"/>
    </row>
    <row r="154" spans="11:12">
      <c r="K154" s="5"/>
    </row>
    <row r="155" spans="11:12">
      <c r="K155" s="5"/>
    </row>
    <row r="156" spans="11:12">
      <c r="K156" s="5"/>
    </row>
    <row r="157" spans="11:12">
      <c r="K157" s="5"/>
    </row>
    <row r="158" spans="11:12">
      <c r="K158" s="5"/>
    </row>
    <row r="159" spans="11:12">
      <c r="K159" s="5"/>
    </row>
    <row r="160" spans="11:12">
      <c r="K160" s="5"/>
    </row>
    <row r="161" spans="11:11">
      <c r="K161" s="5"/>
    </row>
    <row r="162" spans="11:11">
      <c r="K162" s="5"/>
    </row>
    <row r="163" spans="11:11">
      <c r="K163" s="5"/>
    </row>
    <row r="164" spans="11:11">
      <c r="K164" s="5"/>
    </row>
    <row r="165" spans="11:11">
      <c r="K165" s="5"/>
    </row>
    <row r="166" spans="11:11">
      <c r="K166" s="5"/>
    </row>
    <row r="167" spans="11:11">
      <c r="K167" s="5"/>
    </row>
    <row r="168" spans="11:11">
      <c r="K168" s="5"/>
    </row>
    <row r="169" spans="11:11">
      <c r="K169" s="5"/>
    </row>
    <row r="170" spans="11:11">
      <c r="K170" s="5"/>
    </row>
    <row r="171" spans="11:11">
      <c r="K171" s="5"/>
    </row>
    <row r="172" spans="11:11">
      <c r="K172" s="5"/>
    </row>
    <row r="173" spans="11:11">
      <c r="K173" s="5"/>
    </row>
    <row r="174" spans="11:11">
      <c r="K174" s="5"/>
    </row>
    <row r="175" spans="11:11">
      <c r="K175" s="5"/>
    </row>
    <row r="176" spans="11:11">
      <c r="K176" s="5"/>
    </row>
    <row r="177" spans="11:11">
      <c r="K177" s="5"/>
    </row>
    <row r="178" spans="11:11">
      <c r="K178" s="5"/>
    </row>
    <row r="179" spans="11:11">
      <c r="K179" s="5"/>
    </row>
    <row r="180" spans="11:11">
      <c r="K180" s="5"/>
    </row>
    <row r="181" spans="11:11">
      <c r="K181" s="5"/>
    </row>
    <row r="182" spans="11:11">
      <c r="K182" s="5"/>
    </row>
    <row r="183" spans="11:11">
      <c r="K183" s="5"/>
    </row>
    <row r="184" spans="11:11">
      <c r="K184" s="5"/>
    </row>
    <row r="185" spans="11:11">
      <c r="K185" s="5"/>
    </row>
    <row r="186" spans="11:11">
      <c r="K186" s="5"/>
    </row>
    <row r="187" spans="11:11">
      <c r="K187" s="5"/>
    </row>
    <row r="188" spans="11:11">
      <c r="K188" s="5"/>
    </row>
    <row r="189" spans="11:11">
      <c r="K189" s="5"/>
    </row>
    <row r="190" spans="11:11">
      <c r="K190" s="5"/>
    </row>
    <row r="191" spans="11:11">
      <c r="K191" s="5"/>
    </row>
  </sheetData>
  <mergeCells count="54">
    <mergeCell ref="A56:A58"/>
    <mergeCell ref="E56:E58"/>
    <mergeCell ref="F56:F58"/>
    <mergeCell ref="A49:A53"/>
    <mergeCell ref="A54:A55"/>
    <mergeCell ref="E54:E55"/>
    <mergeCell ref="F54:F55"/>
    <mergeCell ref="I56:I57"/>
    <mergeCell ref="E33:E42"/>
    <mergeCell ref="I33:I41"/>
    <mergeCell ref="C54:C55"/>
    <mergeCell ref="B54:B55"/>
    <mergeCell ref="E49:E50"/>
    <mergeCell ref="F33:F42"/>
    <mergeCell ref="F49:F52"/>
    <mergeCell ref="I49:I52"/>
    <mergeCell ref="C49:C53"/>
    <mergeCell ref="B49:B53"/>
    <mergeCell ref="C56:C58"/>
    <mergeCell ref="B56:B58"/>
    <mergeCell ref="I54:I55"/>
    <mergeCell ref="A29:A31"/>
    <mergeCell ref="C33:C42"/>
    <mergeCell ref="B33:B42"/>
    <mergeCell ref="A33:A42"/>
    <mergeCell ref="B29:B31"/>
    <mergeCell ref="C29:C31"/>
    <mergeCell ref="E29:E31"/>
    <mergeCell ref="F29:F31"/>
    <mergeCell ref="I29:I30"/>
    <mergeCell ref="E21:E24"/>
    <mergeCell ref="I21:I24"/>
    <mergeCell ref="C21:C24"/>
    <mergeCell ref="B21:B24"/>
    <mergeCell ref="F21:F24"/>
    <mergeCell ref="A21:A25"/>
    <mergeCell ref="C13:C14"/>
    <mergeCell ref="E13:E14"/>
    <mergeCell ref="I13:I14"/>
    <mergeCell ref="A3:A4"/>
    <mergeCell ref="B3:B4"/>
    <mergeCell ref="C3:C4"/>
    <mergeCell ref="D3:D4"/>
    <mergeCell ref="E3:E4"/>
    <mergeCell ref="C6:C7"/>
    <mergeCell ref="E6:E7"/>
    <mergeCell ref="I6:I7"/>
    <mergeCell ref="A13:A14"/>
    <mergeCell ref="B1:L1"/>
    <mergeCell ref="G3:G4"/>
    <mergeCell ref="H3:H4"/>
    <mergeCell ref="I3:I4"/>
    <mergeCell ref="J3:L3"/>
    <mergeCell ref="F3:F4"/>
  </mergeCells>
  <pageMargins left="0.51181102362204722" right="0.11811023622047245" top="0.35433070866141736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0"/>
  <sheetViews>
    <sheetView topLeftCell="C1" workbookViewId="0">
      <selection activeCell="L23" sqref="L6:L23"/>
    </sheetView>
  </sheetViews>
  <sheetFormatPr defaultRowHeight="15"/>
  <cols>
    <col min="1" max="1" width="4.140625" customWidth="1"/>
    <col min="2" max="2" width="20" customWidth="1"/>
    <col min="3" max="3" width="18.28515625" customWidth="1"/>
    <col min="4" max="4" width="15.42578125" customWidth="1"/>
    <col min="5" max="6" width="8.7109375" customWidth="1"/>
    <col min="7" max="7" width="8.140625" customWidth="1"/>
    <col min="8" max="8" width="9" customWidth="1"/>
    <col min="9" max="9" width="19.85546875" customWidth="1"/>
    <col min="10" max="10" width="8.140625" customWidth="1"/>
    <col min="11" max="11" width="9.42578125" bestFit="1" customWidth="1"/>
    <col min="12" max="12" width="9.5703125" bestFit="1" customWidth="1"/>
  </cols>
  <sheetData>
    <row r="1" spans="1:12" ht="18.75">
      <c r="B1" s="234" t="s">
        <v>269</v>
      </c>
      <c r="C1" s="234"/>
      <c r="D1" s="234"/>
      <c r="E1" s="234"/>
      <c r="F1" s="234"/>
      <c r="G1" s="234"/>
      <c r="H1" s="234"/>
      <c r="I1" s="234"/>
      <c r="J1" s="234"/>
      <c r="K1" s="235"/>
      <c r="L1" s="235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236" t="s">
        <v>6</v>
      </c>
      <c r="B3" s="237" t="s">
        <v>0</v>
      </c>
      <c r="C3" s="237" t="s">
        <v>1</v>
      </c>
      <c r="D3" s="233" t="s">
        <v>2</v>
      </c>
      <c r="E3" s="233" t="s">
        <v>7</v>
      </c>
      <c r="F3" s="233" t="s">
        <v>9</v>
      </c>
      <c r="G3" s="237" t="s">
        <v>3</v>
      </c>
      <c r="H3" s="237" t="s">
        <v>4</v>
      </c>
      <c r="I3" s="233" t="s">
        <v>8</v>
      </c>
      <c r="J3" s="233" t="s">
        <v>10</v>
      </c>
      <c r="K3" s="233"/>
      <c r="L3" s="233"/>
    </row>
    <row r="4" spans="1:12">
      <c r="A4" s="205"/>
      <c r="B4" s="205"/>
      <c r="C4" s="205"/>
      <c r="D4" s="205"/>
      <c r="E4" s="205"/>
      <c r="F4" s="205"/>
      <c r="G4" s="205"/>
      <c r="H4" s="205"/>
      <c r="I4" s="205"/>
      <c r="J4" s="4" t="s">
        <v>3</v>
      </c>
      <c r="K4" s="4" t="s">
        <v>4</v>
      </c>
      <c r="L4" s="4" t="s">
        <v>5</v>
      </c>
    </row>
    <row r="5" spans="1:12">
      <c r="A5" s="4">
        <v>1</v>
      </c>
      <c r="B5" s="32">
        <v>2</v>
      </c>
      <c r="C5" s="4">
        <v>3</v>
      </c>
      <c r="D5" s="25">
        <v>4</v>
      </c>
      <c r="E5" s="4">
        <v>5</v>
      </c>
      <c r="F5" s="4">
        <v>6</v>
      </c>
      <c r="G5" s="4">
        <v>7</v>
      </c>
      <c r="H5" s="32">
        <v>8</v>
      </c>
      <c r="I5" s="4">
        <v>9</v>
      </c>
      <c r="J5" s="25">
        <v>10</v>
      </c>
      <c r="K5" s="4">
        <v>11</v>
      </c>
      <c r="L5" s="4">
        <v>12</v>
      </c>
    </row>
    <row r="6" spans="1:12" ht="63.75">
      <c r="A6" s="56" t="s">
        <v>12</v>
      </c>
      <c r="B6" s="147" t="s">
        <v>54</v>
      </c>
      <c r="C6" s="209" t="s">
        <v>52</v>
      </c>
      <c r="D6" s="238" t="s">
        <v>53</v>
      </c>
      <c r="E6" s="221" t="s">
        <v>95</v>
      </c>
      <c r="F6" s="12">
        <v>6500</v>
      </c>
      <c r="G6" s="34"/>
      <c r="H6" s="7"/>
      <c r="I6" s="82" t="s">
        <v>11</v>
      </c>
      <c r="J6" s="2"/>
      <c r="K6" s="41"/>
      <c r="L6" s="41"/>
    </row>
    <row r="7" spans="1:12">
      <c r="A7" s="26"/>
      <c r="B7" s="143"/>
      <c r="C7" s="210"/>
      <c r="D7" s="253"/>
      <c r="E7" s="222"/>
      <c r="F7" s="2"/>
      <c r="G7" s="29"/>
      <c r="H7" s="7"/>
      <c r="I7" s="82" t="s">
        <v>55</v>
      </c>
      <c r="J7" s="183">
        <v>4</v>
      </c>
      <c r="K7" s="118">
        <v>67.152000000000001</v>
      </c>
      <c r="L7" s="42">
        <f>J7*K7</f>
        <v>268.608</v>
      </c>
    </row>
    <row r="8" spans="1:12">
      <c r="A8" s="26"/>
      <c r="B8" s="143"/>
      <c r="C8" s="210"/>
      <c r="D8" s="253"/>
      <c r="E8" s="222"/>
      <c r="F8" s="2"/>
      <c r="G8" s="29"/>
      <c r="H8" s="7"/>
      <c r="I8" s="82" t="s">
        <v>84</v>
      </c>
      <c r="J8" s="183">
        <v>0</v>
      </c>
      <c r="K8" s="118">
        <v>0</v>
      </c>
      <c r="L8" s="42">
        <f t="shared" ref="L8" si="0">J8*K8</f>
        <v>0</v>
      </c>
    </row>
    <row r="9" spans="1:12">
      <c r="A9" s="26"/>
      <c r="B9" s="143"/>
      <c r="C9" s="210"/>
      <c r="D9" s="253"/>
      <c r="E9" s="222"/>
      <c r="F9" s="2"/>
      <c r="G9" s="29"/>
      <c r="H9" s="7"/>
      <c r="I9" s="82" t="s">
        <v>56</v>
      </c>
      <c r="J9" s="183">
        <v>10</v>
      </c>
      <c r="K9" s="118">
        <v>0.34920000000000001</v>
      </c>
      <c r="L9" s="42">
        <v>1.85</v>
      </c>
    </row>
    <row r="10" spans="1:12">
      <c r="A10" s="26"/>
      <c r="B10" s="143"/>
      <c r="C10" s="210"/>
      <c r="D10" s="253"/>
      <c r="E10" s="222"/>
      <c r="F10" s="2"/>
      <c r="G10" s="29"/>
      <c r="H10" s="7"/>
      <c r="I10" s="82" t="s">
        <v>57</v>
      </c>
      <c r="J10" s="184">
        <v>1</v>
      </c>
      <c r="K10" s="42">
        <v>153.97</v>
      </c>
      <c r="L10" s="42">
        <v>149</v>
      </c>
    </row>
    <row r="11" spans="1:12">
      <c r="A11" s="26"/>
      <c r="B11" s="143"/>
      <c r="C11" s="210"/>
      <c r="D11" s="253"/>
      <c r="E11" s="222"/>
      <c r="F11" s="2"/>
      <c r="G11" s="29"/>
      <c r="H11" s="7"/>
      <c r="I11" s="82" t="s">
        <v>57</v>
      </c>
      <c r="J11" s="184">
        <v>1</v>
      </c>
      <c r="K11" s="42">
        <v>195.3</v>
      </c>
      <c r="L11" s="42">
        <v>189</v>
      </c>
    </row>
    <row r="12" spans="1:12">
      <c r="A12" s="27"/>
      <c r="B12" s="148"/>
      <c r="C12" s="96"/>
      <c r="D12" s="84"/>
      <c r="E12" s="68"/>
      <c r="F12" s="30"/>
      <c r="G12" s="30"/>
      <c r="H12" s="40"/>
      <c r="I12" s="65"/>
      <c r="J12" s="30"/>
      <c r="K12" s="43"/>
      <c r="L12" s="43">
        <f>L7+L8+L9+L10+L11</f>
        <v>608.45800000000008</v>
      </c>
    </row>
    <row r="13" spans="1:12" ht="63.75">
      <c r="A13" s="195" t="s">
        <v>14</v>
      </c>
      <c r="B13" s="149" t="s">
        <v>58</v>
      </c>
      <c r="C13" s="85" t="s">
        <v>62</v>
      </c>
      <c r="D13" s="18" t="s">
        <v>273</v>
      </c>
      <c r="E13" s="94" t="s">
        <v>274</v>
      </c>
      <c r="F13" s="193">
        <v>110</v>
      </c>
      <c r="G13" s="192">
        <v>1</v>
      </c>
      <c r="H13" s="193">
        <v>110</v>
      </c>
      <c r="I13" s="65" t="s">
        <v>11</v>
      </c>
      <c r="J13" s="191">
        <v>1</v>
      </c>
      <c r="K13" s="194">
        <v>110</v>
      </c>
      <c r="L13" s="194">
        <v>110</v>
      </c>
    </row>
    <row r="14" spans="1:12" ht="150">
      <c r="A14" s="31" t="s">
        <v>16</v>
      </c>
      <c r="B14" s="149" t="s">
        <v>58</v>
      </c>
      <c r="C14" s="33" t="s">
        <v>62</v>
      </c>
      <c r="D14" s="18" t="s">
        <v>59</v>
      </c>
      <c r="E14" s="94" t="s">
        <v>92</v>
      </c>
      <c r="F14" s="16">
        <v>15600</v>
      </c>
      <c r="G14" s="31">
        <v>12</v>
      </c>
      <c r="H14" s="16">
        <v>1300</v>
      </c>
      <c r="I14" s="65" t="s">
        <v>11</v>
      </c>
      <c r="J14" s="17">
        <v>1</v>
      </c>
      <c r="K14" s="44">
        <v>1300</v>
      </c>
      <c r="L14" s="81">
        <f t="shared" ref="L14:L15" si="1">J14*K14</f>
        <v>1300</v>
      </c>
    </row>
    <row r="15" spans="1:12" ht="63.75">
      <c r="A15" s="31" t="s">
        <v>17</v>
      </c>
      <c r="B15" s="150" t="s">
        <v>60</v>
      </c>
      <c r="C15" s="33" t="s">
        <v>61</v>
      </c>
      <c r="D15" s="18" t="s">
        <v>63</v>
      </c>
      <c r="E15" s="94" t="s">
        <v>93</v>
      </c>
      <c r="F15" s="66">
        <v>14496.12</v>
      </c>
      <c r="G15" s="33">
        <v>12</v>
      </c>
      <c r="H15" s="66">
        <v>1208.01</v>
      </c>
      <c r="I15" s="65" t="s">
        <v>11</v>
      </c>
      <c r="J15" s="18">
        <v>1</v>
      </c>
      <c r="K15" s="81">
        <v>1208.01</v>
      </c>
      <c r="L15" s="81">
        <f t="shared" si="1"/>
        <v>1208.01</v>
      </c>
    </row>
    <row r="16" spans="1:12" ht="63.75">
      <c r="A16" s="85" t="s">
        <v>20</v>
      </c>
      <c r="B16" s="150" t="s">
        <v>64</v>
      </c>
      <c r="C16" s="33" t="s">
        <v>65</v>
      </c>
      <c r="D16" s="18" t="s">
        <v>66</v>
      </c>
      <c r="E16" s="94" t="s">
        <v>94</v>
      </c>
      <c r="F16" s="66">
        <v>9738</v>
      </c>
      <c r="G16" s="85">
        <v>12</v>
      </c>
      <c r="H16" s="66">
        <v>826.2</v>
      </c>
      <c r="I16" s="65" t="s">
        <v>11</v>
      </c>
      <c r="J16" s="150">
        <v>1</v>
      </c>
      <c r="K16" s="81">
        <v>826.2</v>
      </c>
      <c r="L16" s="81">
        <v>826.2</v>
      </c>
    </row>
    <row r="17" spans="1:12" ht="63.75">
      <c r="A17" s="31" t="s">
        <v>21</v>
      </c>
      <c r="B17" s="149" t="s">
        <v>157</v>
      </c>
      <c r="C17" s="85" t="s">
        <v>69</v>
      </c>
      <c r="D17" s="18" t="s">
        <v>158</v>
      </c>
      <c r="E17" s="117" t="s">
        <v>159</v>
      </c>
      <c r="F17" s="16">
        <v>38400</v>
      </c>
      <c r="G17" s="31">
        <v>400</v>
      </c>
      <c r="H17" s="16">
        <v>96</v>
      </c>
      <c r="I17" s="65" t="s">
        <v>11</v>
      </c>
      <c r="J17" s="17">
        <v>8</v>
      </c>
      <c r="K17" s="44">
        <v>400</v>
      </c>
      <c r="L17" s="81">
        <v>3200</v>
      </c>
    </row>
    <row r="18" spans="1:12" ht="63.75">
      <c r="A18" s="31" t="s">
        <v>25</v>
      </c>
      <c r="B18" s="149" t="s">
        <v>265</v>
      </c>
      <c r="C18" s="85" t="s">
        <v>268</v>
      </c>
      <c r="D18" s="18" t="s">
        <v>266</v>
      </c>
      <c r="E18" s="117" t="s">
        <v>267</v>
      </c>
      <c r="F18" s="16">
        <v>34960</v>
      </c>
      <c r="G18" s="31">
        <v>2667</v>
      </c>
      <c r="H18" s="16">
        <v>11.98</v>
      </c>
      <c r="I18" s="65" t="s">
        <v>11</v>
      </c>
      <c r="J18" s="17">
        <v>2667</v>
      </c>
      <c r="K18" s="44">
        <v>11.98</v>
      </c>
      <c r="L18" s="81">
        <v>34960</v>
      </c>
    </row>
    <row r="19" spans="1:12" ht="63.75">
      <c r="A19" s="31" t="s">
        <v>144</v>
      </c>
      <c r="B19" s="150" t="s">
        <v>276</v>
      </c>
      <c r="C19" s="85" t="s">
        <v>160</v>
      </c>
      <c r="D19" s="18" t="s">
        <v>279</v>
      </c>
      <c r="E19" s="94" t="s">
        <v>280</v>
      </c>
      <c r="F19" s="16">
        <v>756</v>
      </c>
      <c r="G19" s="31">
        <v>3</v>
      </c>
      <c r="H19" s="16">
        <v>252</v>
      </c>
      <c r="I19" s="65" t="s">
        <v>11</v>
      </c>
      <c r="J19" s="17">
        <v>3</v>
      </c>
      <c r="K19" s="44">
        <v>252</v>
      </c>
      <c r="L19" s="81">
        <v>756</v>
      </c>
    </row>
    <row r="20" spans="1:12" ht="63.75">
      <c r="A20" s="31" t="s">
        <v>145</v>
      </c>
      <c r="B20" s="150" t="s">
        <v>276</v>
      </c>
      <c r="C20" s="85" t="s">
        <v>160</v>
      </c>
      <c r="D20" s="18" t="s">
        <v>281</v>
      </c>
      <c r="E20" s="94" t="s">
        <v>282</v>
      </c>
      <c r="F20" s="16">
        <v>2040</v>
      </c>
      <c r="G20" s="31">
        <v>102</v>
      </c>
      <c r="H20" s="16">
        <v>20</v>
      </c>
      <c r="I20" s="65" t="s">
        <v>11</v>
      </c>
      <c r="J20" s="17">
        <v>102</v>
      </c>
      <c r="K20" s="44">
        <v>20</v>
      </c>
      <c r="L20" s="81">
        <v>2040</v>
      </c>
    </row>
    <row r="21" spans="1:12" ht="63.75">
      <c r="A21" s="31" t="s">
        <v>146</v>
      </c>
      <c r="B21" s="150" t="s">
        <v>276</v>
      </c>
      <c r="C21" s="85" t="s">
        <v>160</v>
      </c>
      <c r="D21" s="18" t="s">
        <v>277</v>
      </c>
      <c r="E21" s="94" t="s">
        <v>278</v>
      </c>
      <c r="F21" s="16">
        <v>183.6</v>
      </c>
      <c r="G21" s="31">
        <v>1</v>
      </c>
      <c r="H21" s="16">
        <v>183.6</v>
      </c>
      <c r="I21" s="65" t="s">
        <v>11</v>
      </c>
      <c r="J21" s="17">
        <v>1</v>
      </c>
      <c r="K21" s="44">
        <v>183.6</v>
      </c>
      <c r="L21" s="81">
        <v>183.6</v>
      </c>
    </row>
    <row r="22" spans="1:12" ht="75">
      <c r="A22" s="31" t="s">
        <v>147</v>
      </c>
      <c r="B22" s="149" t="s">
        <v>68</v>
      </c>
      <c r="C22" s="85" t="s">
        <v>69</v>
      </c>
      <c r="D22" s="18" t="s">
        <v>67</v>
      </c>
      <c r="E22" s="94" t="s">
        <v>96</v>
      </c>
      <c r="F22" s="16">
        <v>9000</v>
      </c>
      <c r="G22" s="31">
        <v>6000000</v>
      </c>
      <c r="H22" s="16">
        <v>0.15</v>
      </c>
      <c r="I22" s="65" t="s">
        <v>11</v>
      </c>
      <c r="J22" s="149">
        <v>0.15</v>
      </c>
      <c r="K22" s="44">
        <v>699840</v>
      </c>
      <c r="L22" s="81">
        <v>1049.76</v>
      </c>
    </row>
    <row r="23" spans="1:12" ht="63.75">
      <c r="A23" s="31" t="s">
        <v>148</v>
      </c>
      <c r="B23" s="149" t="s">
        <v>270</v>
      </c>
      <c r="C23" s="85" t="s">
        <v>275</v>
      </c>
      <c r="D23" s="18" t="s">
        <v>271</v>
      </c>
      <c r="E23" s="94" t="s">
        <v>272</v>
      </c>
      <c r="F23" s="16">
        <v>3250</v>
      </c>
      <c r="G23" s="31">
        <v>1</v>
      </c>
      <c r="H23" s="16">
        <v>3250</v>
      </c>
      <c r="I23" s="65" t="s">
        <v>11</v>
      </c>
      <c r="J23" s="149">
        <v>1</v>
      </c>
      <c r="K23" s="44">
        <v>3250</v>
      </c>
      <c r="L23" s="81">
        <v>3250</v>
      </c>
    </row>
    <row r="24" spans="1:12">
      <c r="A24" s="112"/>
      <c r="B24" s="112"/>
      <c r="C24" s="113"/>
      <c r="D24" s="113"/>
      <c r="E24" s="114"/>
      <c r="F24" s="115"/>
      <c r="G24" s="112"/>
      <c r="H24" s="115"/>
      <c r="I24" s="116"/>
      <c r="J24" s="112"/>
      <c r="K24" s="76"/>
      <c r="L24" s="119"/>
    </row>
    <row r="25" spans="1:12">
      <c r="A25" s="2"/>
      <c r="B25" s="2"/>
      <c r="C25" s="2"/>
      <c r="D25" s="2"/>
      <c r="E25" s="2"/>
      <c r="F25" s="2"/>
      <c r="G25" s="2"/>
      <c r="H25" s="7"/>
      <c r="I25" s="97" t="s">
        <v>97</v>
      </c>
      <c r="J25" s="2"/>
      <c r="K25" s="118"/>
      <c r="L25" s="162">
        <f>L12+L13+L14+L15+L16+L17+L18+L19+L20+L21+L22+L23</f>
        <v>49492.027999999998</v>
      </c>
    </row>
    <row r="26" spans="1:12">
      <c r="A26" s="2"/>
      <c r="B26" s="2"/>
      <c r="C26" s="2"/>
      <c r="D26" s="2"/>
      <c r="E26" s="2"/>
      <c r="F26" s="2"/>
      <c r="G26" s="2"/>
      <c r="H26" s="7"/>
      <c r="I26" s="2"/>
      <c r="J26" s="2"/>
      <c r="K26" s="118"/>
      <c r="L26" s="118"/>
    </row>
    <row r="27" spans="1:12">
      <c r="A27" s="2"/>
      <c r="B27" s="2"/>
      <c r="C27" s="2"/>
      <c r="D27" s="2"/>
      <c r="E27" s="2"/>
      <c r="F27" s="2"/>
      <c r="G27" s="2"/>
      <c r="H27" s="7"/>
      <c r="I27" s="2"/>
      <c r="J27" s="2"/>
      <c r="K27" s="7"/>
      <c r="L27" s="7"/>
    </row>
    <row r="28" spans="1:12">
      <c r="A28" s="2"/>
      <c r="B28" s="2"/>
      <c r="C28" s="2"/>
      <c r="D28" s="2"/>
      <c r="E28" s="2"/>
      <c r="F28" s="2"/>
      <c r="G28" s="2"/>
      <c r="H28" s="7"/>
      <c r="I28" s="2"/>
      <c r="J28" s="2"/>
      <c r="K28" s="7"/>
      <c r="L28" s="7"/>
    </row>
    <row r="29" spans="1:12">
      <c r="A29" s="2"/>
      <c r="B29" s="2"/>
      <c r="C29" s="2"/>
      <c r="D29" s="2"/>
      <c r="E29" s="2"/>
      <c r="F29" s="2"/>
      <c r="G29" s="2"/>
      <c r="H29" s="7"/>
      <c r="I29" s="2"/>
      <c r="J29" s="2"/>
      <c r="K29" s="7"/>
      <c r="L29" s="7"/>
    </row>
    <row r="30" spans="1:12">
      <c r="A30" s="2"/>
      <c r="B30" s="2"/>
      <c r="C30" s="2"/>
      <c r="D30" s="2"/>
      <c r="E30" s="2"/>
      <c r="F30" s="2"/>
      <c r="G30" s="2"/>
      <c r="H30" s="7"/>
      <c r="I30" s="2"/>
      <c r="J30" s="2"/>
      <c r="K30" s="7"/>
      <c r="L30" s="7"/>
    </row>
    <row r="31" spans="1:12">
      <c r="A31" s="2"/>
      <c r="B31" s="2"/>
      <c r="C31" s="2"/>
      <c r="D31" s="2"/>
      <c r="E31" s="2"/>
      <c r="F31" s="2"/>
      <c r="G31" s="2"/>
      <c r="H31" s="7"/>
      <c r="I31" s="2"/>
      <c r="J31" s="2"/>
      <c r="K31" s="7"/>
      <c r="L31" s="7"/>
    </row>
    <row r="32" spans="1:12">
      <c r="A32" s="2"/>
      <c r="B32" s="2"/>
      <c r="C32" s="2"/>
      <c r="D32" s="2"/>
      <c r="E32" s="2"/>
      <c r="F32" s="2"/>
      <c r="G32" s="2"/>
      <c r="H32" s="7"/>
      <c r="I32" s="2"/>
      <c r="J32" s="2"/>
      <c r="K32" s="7"/>
      <c r="L32" s="7"/>
    </row>
    <row r="33" spans="1:12">
      <c r="A33" s="2"/>
      <c r="B33" s="2"/>
      <c r="C33" s="2"/>
      <c r="D33" s="2"/>
      <c r="E33" s="2"/>
      <c r="F33" s="2"/>
      <c r="G33" s="2"/>
      <c r="H33" s="7"/>
      <c r="I33" s="2"/>
      <c r="J33" s="2"/>
      <c r="K33" s="7"/>
      <c r="L33" s="7"/>
    </row>
    <row r="34" spans="1:12">
      <c r="A34" s="2"/>
      <c r="B34" s="2"/>
      <c r="C34" s="2"/>
      <c r="D34" s="2"/>
      <c r="E34" s="2"/>
      <c r="F34" s="2"/>
      <c r="G34" s="2"/>
      <c r="H34" s="7"/>
      <c r="I34" s="2"/>
      <c r="J34" s="2"/>
      <c r="K34" s="7"/>
      <c r="L34" s="7"/>
    </row>
    <row r="35" spans="1:12">
      <c r="A35" s="2"/>
      <c r="B35" s="2"/>
      <c r="C35" s="2"/>
      <c r="D35" s="2"/>
      <c r="E35" s="2"/>
      <c r="F35" s="2"/>
      <c r="G35" s="2"/>
      <c r="H35" s="7"/>
      <c r="I35" s="2"/>
      <c r="J35" s="2"/>
      <c r="K35" s="7"/>
      <c r="L35" s="7"/>
    </row>
    <row r="36" spans="1:12">
      <c r="A36" s="2"/>
      <c r="B36" s="2"/>
      <c r="C36" s="2"/>
      <c r="D36" s="2"/>
      <c r="E36" s="2"/>
      <c r="F36" s="2"/>
      <c r="G36" s="2"/>
      <c r="H36" s="7"/>
      <c r="I36" s="2"/>
      <c r="J36" s="2"/>
      <c r="K36" s="7"/>
      <c r="L36" s="7"/>
    </row>
    <row r="37" spans="1:12">
      <c r="A37" s="2"/>
      <c r="B37" s="2"/>
      <c r="C37" s="2"/>
      <c r="D37" s="2"/>
      <c r="E37" s="2"/>
      <c r="F37" s="2"/>
      <c r="G37" s="2"/>
      <c r="H37" s="7"/>
      <c r="I37" s="2"/>
      <c r="J37" s="2"/>
      <c r="K37" s="7"/>
      <c r="L37" s="7"/>
    </row>
    <row r="38" spans="1:12">
      <c r="A38" s="2"/>
      <c r="B38" s="2"/>
      <c r="C38" s="2"/>
      <c r="D38" s="2"/>
      <c r="E38" s="2"/>
      <c r="F38" s="2"/>
      <c r="G38" s="2"/>
      <c r="H38" s="7"/>
      <c r="I38" s="2"/>
      <c r="J38" s="2"/>
      <c r="K38" s="7"/>
      <c r="L38" s="7"/>
    </row>
    <row r="39" spans="1:12">
      <c r="A39" s="2"/>
      <c r="B39" s="2"/>
      <c r="C39" s="2"/>
      <c r="D39" s="2"/>
      <c r="E39" s="2"/>
      <c r="F39" s="2"/>
      <c r="G39" s="2"/>
      <c r="H39" s="7"/>
      <c r="I39" s="2"/>
      <c r="J39" s="2"/>
      <c r="K39" s="7"/>
      <c r="L39" s="7"/>
    </row>
    <row r="40" spans="1:12">
      <c r="A40" s="2"/>
      <c r="B40" s="2"/>
      <c r="C40" s="2"/>
      <c r="D40" s="2"/>
      <c r="E40" s="2"/>
      <c r="F40" s="2"/>
      <c r="G40" s="2"/>
      <c r="H40" s="7"/>
      <c r="I40" s="2"/>
      <c r="J40" s="2"/>
      <c r="K40" s="7"/>
      <c r="L40" s="7"/>
    </row>
    <row r="41" spans="1:12">
      <c r="A41" s="2"/>
      <c r="B41" s="2"/>
      <c r="C41" s="2"/>
      <c r="D41" s="2"/>
      <c r="E41" s="2"/>
      <c r="F41" s="2"/>
      <c r="G41" s="2"/>
      <c r="H41" s="7"/>
      <c r="I41" s="2"/>
      <c r="J41" s="2"/>
      <c r="K41" s="7"/>
      <c r="L41" s="7"/>
    </row>
    <row r="42" spans="1:12">
      <c r="A42" s="2"/>
      <c r="B42" s="2"/>
      <c r="C42" s="2"/>
      <c r="D42" s="2"/>
      <c r="E42" s="2"/>
      <c r="F42" s="2"/>
      <c r="G42" s="2"/>
      <c r="H42" s="7"/>
      <c r="I42" s="2"/>
      <c r="J42" s="2"/>
      <c r="K42" s="7"/>
      <c r="L42" s="7"/>
    </row>
    <row r="43" spans="1:12">
      <c r="A43" s="2"/>
      <c r="B43" s="2"/>
      <c r="C43" s="2"/>
      <c r="D43" s="2"/>
      <c r="E43" s="2"/>
      <c r="F43" s="2"/>
      <c r="G43" s="2"/>
      <c r="H43" s="7"/>
      <c r="I43" s="2"/>
      <c r="J43" s="2"/>
      <c r="K43" s="7"/>
      <c r="L43" s="7"/>
    </row>
    <row r="44" spans="1:12">
      <c r="A44" s="2"/>
      <c r="B44" s="2"/>
      <c r="C44" s="2"/>
      <c r="D44" s="2"/>
      <c r="E44" s="2"/>
      <c r="F44" s="2"/>
      <c r="G44" s="2"/>
      <c r="H44" s="7"/>
      <c r="I44" s="2"/>
      <c r="J44" s="2"/>
      <c r="K44" s="7"/>
      <c r="L44" s="7"/>
    </row>
    <row r="45" spans="1:12">
      <c r="A45" s="2"/>
      <c r="B45" s="2"/>
      <c r="C45" s="2"/>
      <c r="D45" s="2"/>
      <c r="E45" s="2"/>
      <c r="F45" s="2"/>
      <c r="G45" s="2"/>
      <c r="H45" s="7"/>
      <c r="I45" s="2"/>
      <c r="J45" s="2"/>
      <c r="K45" s="7"/>
      <c r="L45" s="7"/>
    </row>
    <row r="46" spans="1:12">
      <c r="A46" s="2"/>
      <c r="B46" s="2"/>
      <c r="C46" s="2"/>
      <c r="D46" s="2"/>
      <c r="E46" s="2"/>
      <c r="F46" s="2"/>
      <c r="G46" s="2"/>
      <c r="H46" s="7"/>
      <c r="I46" s="2"/>
      <c r="J46" s="2"/>
      <c r="K46" s="7"/>
      <c r="L46" s="7"/>
    </row>
    <row r="47" spans="1:12">
      <c r="A47" s="2"/>
      <c r="B47" s="2"/>
      <c r="C47" s="2"/>
      <c r="D47" s="2"/>
      <c r="E47" s="2"/>
      <c r="F47" s="2"/>
      <c r="G47" s="2"/>
      <c r="H47" s="7"/>
      <c r="I47" s="2"/>
      <c r="J47" s="2"/>
      <c r="K47" s="7"/>
      <c r="L47" s="7"/>
    </row>
    <row r="48" spans="1:12">
      <c r="A48" s="2"/>
      <c r="B48" s="2"/>
      <c r="C48" s="2"/>
      <c r="D48" s="2"/>
      <c r="E48" s="2"/>
      <c r="F48" s="2"/>
      <c r="G48" s="2"/>
      <c r="H48" s="7"/>
      <c r="I48" s="2"/>
      <c r="J48" s="2"/>
      <c r="K48" s="7"/>
      <c r="L48" s="7"/>
    </row>
    <row r="49" spans="1:12">
      <c r="A49" s="2"/>
      <c r="B49" s="2"/>
      <c r="C49" s="2"/>
      <c r="D49" s="2"/>
      <c r="E49" s="2"/>
      <c r="F49" s="2"/>
      <c r="G49" s="2"/>
      <c r="H49" s="7"/>
      <c r="I49" s="2"/>
      <c r="J49" s="2"/>
      <c r="K49" s="7"/>
      <c r="L49" s="7"/>
    </row>
    <row r="50" spans="1:12">
      <c r="A50" s="2"/>
      <c r="B50" s="2"/>
      <c r="C50" s="2"/>
      <c r="D50" s="2"/>
      <c r="E50" s="2"/>
      <c r="F50" s="2"/>
      <c r="G50" s="2"/>
      <c r="H50" s="7"/>
      <c r="I50" s="2"/>
      <c r="J50" s="2"/>
      <c r="K50" s="7"/>
      <c r="L50" s="7"/>
    </row>
    <row r="51" spans="1:12">
      <c r="A51" s="2"/>
      <c r="B51" s="2"/>
      <c r="C51" s="2"/>
      <c r="D51" s="2"/>
      <c r="E51" s="2"/>
      <c r="F51" s="2"/>
      <c r="G51" s="2"/>
      <c r="H51" s="7"/>
      <c r="I51" s="2"/>
      <c r="J51" s="2"/>
      <c r="K51" s="7"/>
      <c r="L51" s="7"/>
    </row>
    <row r="52" spans="1:12">
      <c r="A52" s="2"/>
      <c r="B52" s="2"/>
      <c r="C52" s="2"/>
      <c r="D52" s="2"/>
      <c r="E52" s="2"/>
      <c r="F52" s="2"/>
      <c r="G52" s="2"/>
      <c r="H52" s="7"/>
      <c r="I52" s="2"/>
      <c r="J52" s="2"/>
      <c r="K52" s="7"/>
      <c r="L52" s="7"/>
    </row>
    <row r="53" spans="1:12">
      <c r="A53" s="2"/>
      <c r="B53" s="2"/>
      <c r="C53" s="2"/>
      <c r="D53" s="2"/>
      <c r="E53" s="2"/>
      <c r="F53" s="2"/>
      <c r="G53" s="2"/>
      <c r="H53" s="7"/>
      <c r="I53" s="2"/>
      <c r="J53" s="2"/>
      <c r="K53" s="7"/>
      <c r="L53" s="7"/>
    </row>
    <row r="54" spans="1:12">
      <c r="A54" s="2"/>
      <c r="B54" s="2"/>
      <c r="C54" s="2"/>
      <c r="D54" s="2"/>
      <c r="E54" s="2"/>
      <c r="F54" s="2"/>
      <c r="G54" s="2"/>
      <c r="H54" s="7"/>
      <c r="I54" s="2"/>
      <c r="J54" s="2"/>
      <c r="K54" s="7"/>
      <c r="L54" s="7"/>
    </row>
    <row r="55" spans="1:12">
      <c r="A55" s="2"/>
      <c r="B55" s="2"/>
      <c r="C55" s="2"/>
      <c r="D55" s="2"/>
      <c r="E55" s="2"/>
      <c r="F55" s="2"/>
      <c r="G55" s="2"/>
      <c r="H55" s="7"/>
      <c r="I55" s="2"/>
      <c r="J55" s="2"/>
      <c r="K55" s="7"/>
      <c r="L55" s="7"/>
    </row>
    <row r="56" spans="1:12">
      <c r="A56" s="2"/>
      <c r="B56" s="2"/>
      <c r="C56" s="2"/>
      <c r="D56" s="2"/>
      <c r="E56" s="2"/>
      <c r="F56" s="2"/>
      <c r="G56" s="2"/>
      <c r="H56" s="7"/>
      <c r="I56" s="2"/>
      <c r="J56" s="2"/>
      <c r="K56" s="7"/>
      <c r="L56" s="7"/>
    </row>
    <row r="57" spans="1:12">
      <c r="A57" s="2"/>
      <c r="B57" s="2"/>
      <c r="C57" s="2"/>
      <c r="D57" s="2"/>
      <c r="E57" s="2"/>
      <c r="F57" s="2"/>
      <c r="G57" s="2"/>
      <c r="H57" s="7"/>
      <c r="I57" s="2"/>
      <c r="J57" s="2"/>
      <c r="K57" s="7"/>
      <c r="L57" s="7"/>
    </row>
    <row r="58" spans="1:12">
      <c r="A58" s="2"/>
      <c r="B58" s="2"/>
      <c r="C58" s="2"/>
      <c r="D58" s="2"/>
      <c r="E58" s="2"/>
      <c r="F58" s="2"/>
      <c r="G58" s="2"/>
      <c r="H58" s="7"/>
      <c r="I58" s="2"/>
      <c r="J58" s="2"/>
      <c r="K58" s="7"/>
      <c r="L58" s="7"/>
    </row>
    <row r="59" spans="1:12">
      <c r="A59" s="2"/>
      <c r="B59" s="2"/>
      <c r="C59" s="2"/>
      <c r="D59" s="2"/>
      <c r="E59" s="2"/>
      <c r="F59" s="2"/>
      <c r="G59" s="2"/>
      <c r="H59" s="7"/>
      <c r="I59" s="2"/>
      <c r="J59" s="2"/>
      <c r="K59" s="7"/>
      <c r="L59" s="7"/>
    </row>
    <row r="60" spans="1:12">
      <c r="A60" s="2"/>
      <c r="B60" s="2"/>
      <c r="C60" s="2"/>
      <c r="D60" s="2"/>
      <c r="E60" s="2"/>
      <c r="F60" s="2"/>
      <c r="G60" s="2"/>
      <c r="H60" s="7"/>
      <c r="I60" s="2"/>
      <c r="J60" s="2"/>
      <c r="K60" s="7"/>
      <c r="L60" s="7"/>
    </row>
    <row r="61" spans="1:12">
      <c r="A61" s="2"/>
      <c r="B61" s="2"/>
      <c r="C61" s="2"/>
      <c r="D61" s="2"/>
      <c r="E61" s="2"/>
      <c r="F61" s="2"/>
      <c r="G61" s="2"/>
      <c r="H61" s="7"/>
      <c r="I61" s="2"/>
      <c r="J61" s="2"/>
      <c r="K61" s="7"/>
      <c r="L61" s="7"/>
    </row>
    <row r="62" spans="1:12">
      <c r="A62" s="2"/>
      <c r="B62" s="2"/>
      <c r="C62" s="2"/>
      <c r="D62" s="2"/>
      <c r="E62" s="2"/>
      <c r="F62" s="2"/>
      <c r="G62" s="2"/>
      <c r="H62" s="7"/>
      <c r="I62" s="2"/>
      <c r="J62" s="2"/>
      <c r="K62" s="7"/>
      <c r="L62" s="7"/>
    </row>
    <row r="63" spans="1:12">
      <c r="A63" s="2"/>
      <c r="B63" s="2"/>
      <c r="C63" s="2"/>
      <c r="D63" s="2"/>
      <c r="E63" s="2"/>
      <c r="F63" s="2"/>
      <c r="G63" s="2"/>
      <c r="H63" s="7"/>
      <c r="I63" s="2"/>
      <c r="J63" s="2"/>
      <c r="K63" s="7"/>
      <c r="L63" s="7"/>
    </row>
    <row r="64" spans="1:12">
      <c r="A64" s="2"/>
      <c r="B64" s="2"/>
      <c r="C64" s="2"/>
      <c r="D64" s="2"/>
      <c r="E64" s="2"/>
      <c r="F64" s="2"/>
      <c r="G64" s="2"/>
      <c r="H64" s="7"/>
      <c r="I64" s="2"/>
      <c r="J64" s="2"/>
      <c r="K64" s="7"/>
      <c r="L64" s="7"/>
    </row>
    <row r="65" spans="1:12">
      <c r="A65" s="2"/>
      <c r="B65" s="2"/>
      <c r="C65" s="2"/>
      <c r="D65" s="2"/>
      <c r="E65" s="2"/>
      <c r="F65" s="2"/>
      <c r="G65" s="2"/>
      <c r="H65" s="2"/>
      <c r="I65" s="2"/>
      <c r="J65" s="2"/>
      <c r="K65" s="7"/>
      <c r="L65" s="7"/>
    </row>
    <row r="66" spans="1:12">
      <c r="A66" s="2"/>
      <c r="B66" s="2"/>
      <c r="C66" s="2"/>
      <c r="D66" s="2"/>
      <c r="E66" s="2"/>
      <c r="F66" s="2"/>
      <c r="G66" s="2"/>
      <c r="H66" s="2"/>
      <c r="I66" s="2"/>
      <c r="J66" s="2"/>
      <c r="K66" s="7"/>
      <c r="L66" s="7"/>
    </row>
    <row r="67" spans="1:12">
      <c r="K67" s="5"/>
      <c r="L67" s="5"/>
    </row>
    <row r="68" spans="1:12">
      <c r="K68" s="5"/>
      <c r="L68" s="5"/>
    </row>
    <row r="69" spans="1:12">
      <c r="K69" s="5"/>
      <c r="L69" s="5"/>
    </row>
    <row r="70" spans="1:12">
      <c r="K70" s="5"/>
      <c r="L70" s="5"/>
    </row>
    <row r="71" spans="1:12">
      <c r="K71" s="5"/>
      <c r="L71" s="5"/>
    </row>
    <row r="72" spans="1:12">
      <c r="K72" s="5"/>
      <c r="L72" s="5"/>
    </row>
    <row r="73" spans="1:12">
      <c r="K73" s="5"/>
      <c r="L73" s="5"/>
    </row>
    <row r="74" spans="1:12">
      <c r="K74" s="5"/>
      <c r="L74" s="5"/>
    </row>
    <row r="75" spans="1:12">
      <c r="K75" s="5"/>
      <c r="L75" s="5"/>
    </row>
    <row r="76" spans="1:12">
      <c r="K76" s="5"/>
      <c r="L76" s="5"/>
    </row>
    <row r="77" spans="1:12">
      <c r="K77" s="5"/>
      <c r="L77" s="5"/>
    </row>
    <row r="78" spans="1:12">
      <c r="K78" s="5"/>
      <c r="L78" s="5"/>
    </row>
    <row r="79" spans="1:12">
      <c r="K79" s="5"/>
      <c r="L79" s="5"/>
    </row>
    <row r="80" spans="1:12">
      <c r="K80" s="5"/>
      <c r="L80" s="5"/>
    </row>
    <row r="81" spans="11:12">
      <c r="K81" s="5"/>
      <c r="L81" s="5"/>
    </row>
    <row r="82" spans="11:12">
      <c r="K82" s="5"/>
      <c r="L82" s="5"/>
    </row>
    <row r="83" spans="11:12">
      <c r="K83" s="5"/>
      <c r="L83" s="5"/>
    </row>
    <row r="84" spans="11:12">
      <c r="K84" s="5"/>
      <c r="L84" s="5"/>
    </row>
    <row r="85" spans="11:12">
      <c r="K85" s="5"/>
      <c r="L85" s="5"/>
    </row>
    <row r="86" spans="11:12">
      <c r="K86" s="5"/>
      <c r="L86" s="5"/>
    </row>
    <row r="87" spans="11:12">
      <c r="K87" s="5"/>
      <c r="L87" s="5"/>
    </row>
    <row r="88" spans="11:12">
      <c r="K88" s="5"/>
      <c r="L88" s="5"/>
    </row>
    <row r="89" spans="11:12">
      <c r="K89" s="5"/>
      <c r="L89" s="5"/>
    </row>
    <row r="90" spans="11:12">
      <c r="K90" s="5"/>
      <c r="L90" s="5"/>
    </row>
    <row r="91" spans="11:12">
      <c r="K91" s="5"/>
      <c r="L91" s="5"/>
    </row>
    <row r="92" spans="11:12">
      <c r="K92" s="5"/>
      <c r="L92" s="5"/>
    </row>
    <row r="93" spans="11:12">
      <c r="K93" s="5"/>
      <c r="L93" s="5"/>
    </row>
    <row r="94" spans="11:12">
      <c r="K94" s="5"/>
      <c r="L94" s="5"/>
    </row>
    <row r="95" spans="11:12">
      <c r="K95" s="5"/>
      <c r="L95" s="5"/>
    </row>
    <row r="96" spans="11:12">
      <c r="K96" s="5"/>
      <c r="L96" s="5"/>
    </row>
    <row r="97" spans="11:12">
      <c r="K97" s="5"/>
      <c r="L97" s="5"/>
    </row>
    <row r="98" spans="11:12">
      <c r="K98" s="5"/>
      <c r="L98" s="5"/>
    </row>
    <row r="99" spans="11:12">
      <c r="K99" s="5"/>
      <c r="L99" s="5"/>
    </row>
    <row r="100" spans="11:12">
      <c r="K100" s="5"/>
      <c r="L100" s="5"/>
    </row>
    <row r="101" spans="11:12">
      <c r="K101" s="5"/>
      <c r="L101" s="5"/>
    </row>
    <row r="102" spans="11:12">
      <c r="K102" s="5"/>
      <c r="L102" s="5"/>
    </row>
    <row r="103" spans="11:12">
      <c r="K103" s="5"/>
    </row>
    <row r="104" spans="11:12">
      <c r="K104" s="5"/>
    </row>
    <row r="105" spans="11:12">
      <c r="K105" s="5"/>
    </row>
    <row r="106" spans="11:12">
      <c r="K106" s="5"/>
    </row>
    <row r="107" spans="11:12">
      <c r="K107" s="5"/>
    </row>
    <row r="108" spans="11:12">
      <c r="K108" s="5"/>
    </row>
    <row r="109" spans="11:12">
      <c r="K109" s="5"/>
    </row>
    <row r="110" spans="11:12">
      <c r="K110" s="5"/>
    </row>
    <row r="111" spans="11:12">
      <c r="K111" s="5"/>
    </row>
    <row r="112" spans="11:12">
      <c r="K112" s="5"/>
    </row>
    <row r="113" spans="11:11">
      <c r="K113" s="5"/>
    </row>
    <row r="114" spans="11:11">
      <c r="K114" s="5"/>
    </row>
    <row r="115" spans="11:11">
      <c r="K115" s="5"/>
    </row>
    <row r="116" spans="11:11">
      <c r="K116" s="5"/>
    </row>
    <row r="117" spans="11:11">
      <c r="K117" s="5"/>
    </row>
    <row r="118" spans="11:11">
      <c r="K118" s="5"/>
    </row>
    <row r="119" spans="11:11">
      <c r="K119" s="5"/>
    </row>
    <row r="120" spans="11:11">
      <c r="K120" s="5"/>
    </row>
    <row r="121" spans="11:11">
      <c r="K121" s="5"/>
    </row>
    <row r="122" spans="11:11">
      <c r="K122" s="5"/>
    </row>
    <row r="123" spans="11:11">
      <c r="K123" s="5"/>
    </row>
    <row r="124" spans="11:11">
      <c r="K124" s="5"/>
    </row>
    <row r="125" spans="11:11">
      <c r="K125" s="5"/>
    </row>
    <row r="126" spans="11:11">
      <c r="K126" s="5"/>
    </row>
    <row r="127" spans="11:11">
      <c r="K127" s="5"/>
    </row>
    <row r="128" spans="11:11">
      <c r="K128" s="5"/>
    </row>
    <row r="129" spans="11:11">
      <c r="K129" s="5"/>
    </row>
    <row r="130" spans="11:11">
      <c r="K130" s="5"/>
    </row>
    <row r="131" spans="11:11">
      <c r="K131" s="5"/>
    </row>
    <row r="132" spans="11:11">
      <c r="K132" s="5"/>
    </row>
    <row r="133" spans="11:11">
      <c r="K133" s="5"/>
    </row>
    <row r="134" spans="11:11">
      <c r="K134" s="5"/>
    </row>
    <row r="135" spans="11:11">
      <c r="K135" s="5"/>
    </row>
    <row r="136" spans="11:11">
      <c r="K136" s="5"/>
    </row>
    <row r="137" spans="11:11">
      <c r="K137" s="5"/>
    </row>
    <row r="138" spans="11:11">
      <c r="K138" s="5"/>
    </row>
    <row r="139" spans="11:11">
      <c r="K139" s="5"/>
    </row>
    <row r="140" spans="11:11">
      <c r="K140" s="5"/>
    </row>
  </sheetData>
  <mergeCells count="14">
    <mergeCell ref="C6:C11"/>
    <mergeCell ref="D6:D11"/>
    <mergeCell ref="E6:E11"/>
    <mergeCell ref="A3:A4"/>
    <mergeCell ref="B3:B4"/>
    <mergeCell ref="C3:C4"/>
    <mergeCell ref="D3:D4"/>
    <mergeCell ref="E3:E4"/>
    <mergeCell ref="J3:L3"/>
    <mergeCell ref="B1:L1"/>
    <mergeCell ref="F3:F4"/>
    <mergeCell ref="G3:G4"/>
    <mergeCell ref="H3:H4"/>
    <mergeCell ref="I3:I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>
      <selection activeCell="B1" sqref="B1:L1"/>
    </sheetView>
  </sheetViews>
  <sheetFormatPr defaultRowHeight="15"/>
  <cols>
    <col min="1" max="1" width="3.85546875" customWidth="1"/>
    <col min="2" max="2" width="21.28515625" customWidth="1"/>
    <col min="3" max="3" width="18.28515625" customWidth="1"/>
    <col min="4" max="4" width="15" customWidth="1"/>
    <col min="5" max="5" width="8.7109375" customWidth="1"/>
    <col min="6" max="6" width="9.5703125" customWidth="1"/>
    <col min="7" max="7" width="7.42578125" customWidth="1"/>
    <col min="8" max="8" width="9" customWidth="1"/>
    <col min="9" max="9" width="19.85546875" customWidth="1"/>
    <col min="10" max="10" width="8.5703125" customWidth="1"/>
    <col min="12" max="12" width="11" customWidth="1"/>
  </cols>
  <sheetData>
    <row r="1" spans="1:14" ht="18.75">
      <c r="B1" s="234" t="s">
        <v>283</v>
      </c>
      <c r="C1" s="234"/>
      <c r="D1" s="234"/>
      <c r="E1" s="234"/>
      <c r="F1" s="234"/>
      <c r="G1" s="234"/>
      <c r="H1" s="234"/>
      <c r="I1" s="234"/>
      <c r="J1" s="234"/>
      <c r="K1" s="235"/>
      <c r="L1" s="235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A3" s="236" t="s">
        <v>6</v>
      </c>
      <c r="B3" s="237" t="s">
        <v>0</v>
      </c>
      <c r="C3" s="237" t="s">
        <v>1</v>
      </c>
      <c r="D3" s="233" t="s">
        <v>2</v>
      </c>
      <c r="E3" s="233" t="s">
        <v>7</v>
      </c>
      <c r="F3" s="233" t="s">
        <v>9</v>
      </c>
      <c r="G3" s="237" t="s">
        <v>3</v>
      </c>
      <c r="H3" s="237" t="s">
        <v>4</v>
      </c>
      <c r="I3" s="233" t="s">
        <v>8</v>
      </c>
      <c r="J3" s="233" t="s">
        <v>10</v>
      </c>
      <c r="K3" s="233"/>
      <c r="L3" s="233"/>
    </row>
    <row r="4" spans="1:14">
      <c r="A4" s="205"/>
      <c r="B4" s="205"/>
      <c r="C4" s="205"/>
      <c r="D4" s="205"/>
      <c r="E4" s="205"/>
      <c r="F4" s="205"/>
      <c r="G4" s="205"/>
      <c r="H4" s="205"/>
      <c r="I4" s="205"/>
      <c r="J4" s="4" t="s">
        <v>3</v>
      </c>
      <c r="K4" s="4" t="s">
        <v>4</v>
      </c>
      <c r="L4" s="4" t="s">
        <v>5</v>
      </c>
    </row>
    <row r="5" spans="1:14">
      <c r="A5" s="4">
        <v>1</v>
      </c>
      <c r="B5" s="32">
        <v>2</v>
      </c>
      <c r="C5" s="4">
        <v>3</v>
      </c>
      <c r="D5" s="25">
        <v>4</v>
      </c>
      <c r="E5" s="4">
        <v>5</v>
      </c>
      <c r="F5" s="4">
        <v>6</v>
      </c>
      <c r="G5" s="4">
        <v>7</v>
      </c>
      <c r="H5" s="32">
        <v>8</v>
      </c>
      <c r="I5" s="4">
        <v>9</v>
      </c>
      <c r="J5" s="25">
        <v>10</v>
      </c>
      <c r="K5" s="4">
        <v>11</v>
      </c>
      <c r="L5" s="4">
        <v>12</v>
      </c>
    </row>
    <row r="6" spans="1:14" ht="45">
      <c r="A6" s="56" t="s">
        <v>12</v>
      </c>
      <c r="B6" s="55" t="s">
        <v>35</v>
      </c>
      <c r="C6" s="210" t="s">
        <v>36</v>
      </c>
      <c r="D6" s="49" t="s">
        <v>37</v>
      </c>
      <c r="E6" s="238" t="s">
        <v>98</v>
      </c>
      <c r="F6" s="51">
        <v>25300</v>
      </c>
      <c r="G6" s="34"/>
      <c r="H6" s="7"/>
      <c r="I6" s="267" t="s">
        <v>11</v>
      </c>
      <c r="J6" s="2"/>
      <c r="K6" s="36"/>
      <c r="L6" s="41"/>
    </row>
    <row r="7" spans="1:14">
      <c r="A7" s="26"/>
      <c r="C7" s="268"/>
      <c r="D7" s="48"/>
      <c r="E7" s="253"/>
      <c r="F7" s="2"/>
      <c r="G7" s="29">
        <v>2510</v>
      </c>
      <c r="H7" s="7">
        <v>13.18</v>
      </c>
      <c r="I7" s="267"/>
      <c r="J7" s="29">
        <v>148</v>
      </c>
      <c r="K7" s="7">
        <v>13.18</v>
      </c>
      <c r="L7" s="42">
        <f>J7*K7</f>
        <v>1950.6399999999999</v>
      </c>
      <c r="M7" s="98"/>
      <c r="N7" s="67"/>
    </row>
    <row r="8" spans="1:14">
      <c r="A8" s="26"/>
      <c r="C8" s="268"/>
      <c r="D8" s="48"/>
      <c r="E8" s="253"/>
      <c r="F8" s="2"/>
      <c r="G8" s="29">
        <v>2510</v>
      </c>
      <c r="H8" s="7">
        <v>5.57</v>
      </c>
      <c r="I8" s="267"/>
      <c r="J8" s="29">
        <v>148</v>
      </c>
      <c r="K8" s="7">
        <v>5.57</v>
      </c>
      <c r="L8" s="42">
        <f t="shared" ref="L8" si="0">J8*K8</f>
        <v>824.36</v>
      </c>
      <c r="N8" s="67"/>
    </row>
    <row r="9" spans="1:14">
      <c r="A9" s="27"/>
      <c r="B9" s="6"/>
      <c r="C9" s="27"/>
      <c r="D9" s="6"/>
      <c r="E9" s="27"/>
      <c r="F9" s="6"/>
      <c r="G9" s="27"/>
      <c r="H9" s="6"/>
      <c r="I9" s="30" t="s">
        <v>13</v>
      </c>
      <c r="J9" s="6"/>
      <c r="K9" s="38"/>
      <c r="L9" s="43">
        <f>SUM(L7:L8)</f>
        <v>2775</v>
      </c>
      <c r="N9" s="67"/>
    </row>
    <row r="10" spans="1:14" ht="35.25" customHeight="1">
      <c r="A10" s="28" t="s">
        <v>14</v>
      </c>
      <c r="B10" s="14" t="s">
        <v>38</v>
      </c>
      <c r="C10" s="238" t="s">
        <v>40</v>
      </c>
      <c r="D10" s="13" t="s">
        <v>41</v>
      </c>
      <c r="E10" s="251" t="s">
        <v>99</v>
      </c>
      <c r="F10" s="15">
        <v>305896</v>
      </c>
      <c r="G10" s="28">
        <v>125000</v>
      </c>
      <c r="H10" s="15">
        <v>2.4470000000000001</v>
      </c>
      <c r="I10" s="62" t="s">
        <v>39</v>
      </c>
      <c r="J10" s="13">
        <v>5099</v>
      </c>
      <c r="K10" s="63">
        <v>2.9367000000000001</v>
      </c>
      <c r="L10" s="45">
        <v>14974.11</v>
      </c>
      <c r="N10" s="76"/>
    </row>
    <row r="11" spans="1:14">
      <c r="A11" s="47"/>
      <c r="B11" s="52"/>
      <c r="C11" s="257"/>
      <c r="D11" s="52"/>
      <c r="E11" s="208"/>
      <c r="F11" s="52"/>
      <c r="G11" s="47"/>
      <c r="H11" s="53"/>
      <c r="I11" s="47"/>
      <c r="J11" s="52"/>
      <c r="K11" s="54"/>
      <c r="L11" s="54"/>
    </row>
    <row r="12" spans="1:14">
      <c r="A12" s="34" t="s">
        <v>16</v>
      </c>
      <c r="B12" s="57" t="s">
        <v>42</v>
      </c>
      <c r="C12" s="248" t="s">
        <v>43</v>
      </c>
      <c r="D12" s="57" t="s">
        <v>44</v>
      </c>
      <c r="E12" s="269" t="s">
        <v>100</v>
      </c>
      <c r="F12" s="58">
        <v>804665.6</v>
      </c>
      <c r="G12" s="34">
        <v>72.775000000000006</v>
      </c>
      <c r="H12" s="58">
        <v>11056.44</v>
      </c>
      <c r="I12" s="62" t="s">
        <v>39</v>
      </c>
      <c r="J12" s="34"/>
      <c r="K12" s="50"/>
      <c r="L12" s="45"/>
    </row>
    <row r="13" spans="1:14">
      <c r="A13" s="29"/>
      <c r="B13" s="23"/>
      <c r="C13" s="249"/>
      <c r="D13" s="23" t="s">
        <v>45</v>
      </c>
      <c r="E13" s="207"/>
      <c r="F13" s="23"/>
      <c r="G13" s="29"/>
      <c r="H13" s="50"/>
      <c r="I13" s="29"/>
      <c r="J13" s="29">
        <v>582</v>
      </c>
      <c r="K13" s="83">
        <v>10729.84</v>
      </c>
      <c r="L13" s="37">
        <v>6242.44</v>
      </c>
    </row>
    <row r="14" spans="1:14">
      <c r="A14" s="47"/>
      <c r="B14" s="52"/>
      <c r="C14" s="208"/>
      <c r="D14" s="52"/>
      <c r="E14" s="60">
        <v>43109</v>
      </c>
      <c r="F14" s="52"/>
      <c r="G14" s="47"/>
      <c r="H14" s="53"/>
      <c r="I14" s="47"/>
      <c r="J14" s="52"/>
      <c r="K14" s="54"/>
      <c r="L14" s="54"/>
    </row>
    <row r="15" spans="1:14">
      <c r="A15" s="34" t="s">
        <v>17</v>
      </c>
      <c r="B15" s="57" t="s">
        <v>46</v>
      </c>
      <c r="C15" s="248" t="s">
        <v>43</v>
      </c>
      <c r="D15" s="57" t="s">
        <v>47</v>
      </c>
      <c r="E15" s="64" t="s">
        <v>51</v>
      </c>
      <c r="F15" s="57">
        <v>62134.400000000001</v>
      </c>
      <c r="G15" s="34">
        <v>72.775000000000006</v>
      </c>
      <c r="H15" s="58">
        <v>853.8</v>
      </c>
      <c r="I15" s="213" t="s">
        <v>11</v>
      </c>
      <c r="J15" s="57"/>
      <c r="K15" s="36"/>
      <c r="L15" s="45"/>
    </row>
    <row r="16" spans="1:14">
      <c r="A16" s="29"/>
      <c r="B16" s="23"/>
      <c r="C16" s="249"/>
      <c r="D16" s="23" t="s">
        <v>48</v>
      </c>
      <c r="E16" s="59" t="s">
        <v>50</v>
      </c>
      <c r="F16" s="23"/>
      <c r="G16" s="29"/>
      <c r="H16" s="50"/>
      <c r="I16" s="267"/>
      <c r="J16" s="23">
        <v>582</v>
      </c>
      <c r="K16" s="37">
        <v>853.8</v>
      </c>
      <c r="L16" s="37">
        <v>496.91</v>
      </c>
    </row>
    <row r="17" spans="1:13" ht="17.25" customHeight="1">
      <c r="A17" s="29"/>
      <c r="B17" s="23"/>
      <c r="C17" s="207"/>
      <c r="D17" s="23" t="s">
        <v>49</v>
      </c>
      <c r="E17" s="61">
        <v>43122</v>
      </c>
      <c r="F17" s="23"/>
      <c r="G17" s="29"/>
      <c r="H17" s="50"/>
      <c r="I17" s="267"/>
      <c r="J17" s="23"/>
      <c r="K17" s="37"/>
      <c r="L17" s="37"/>
    </row>
    <row r="18" spans="1:13">
      <c r="A18" s="47"/>
      <c r="B18" s="52"/>
      <c r="C18" s="47"/>
      <c r="D18" s="52"/>
      <c r="E18" s="47"/>
      <c r="F18" s="52"/>
      <c r="G18" s="47"/>
      <c r="H18" s="53"/>
      <c r="I18" s="208"/>
      <c r="J18" s="52"/>
      <c r="K18" s="54"/>
      <c r="L18" s="54"/>
    </row>
    <row r="19" spans="1:13">
      <c r="A19" s="2"/>
      <c r="B19" s="2"/>
      <c r="C19" s="2"/>
      <c r="D19" s="2"/>
      <c r="E19" s="2"/>
      <c r="F19" s="2"/>
      <c r="G19" s="2"/>
      <c r="H19" s="7"/>
      <c r="I19" s="97" t="s">
        <v>101</v>
      </c>
      <c r="J19" s="2"/>
      <c r="K19" s="7"/>
      <c r="L19" s="95">
        <v>24488.46</v>
      </c>
      <c r="M19" s="5"/>
    </row>
    <row r="20" spans="1:13">
      <c r="A20" s="2"/>
      <c r="B20" s="2"/>
      <c r="C20" s="2"/>
      <c r="D20" s="2"/>
      <c r="E20" s="2"/>
      <c r="F20" s="2"/>
      <c r="G20" s="2"/>
      <c r="H20" s="7"/>
      <c r="I20" s="2"/>
      <c r="J20" s="2"/>
      <c r="K20" s="7"/>
      <c r="L20" s="7"/>
    </row>
    <row r="21" spans="1:13">
      <c r="A21" s="2"/>
      <c r="B21" s="2"/>
      <c r="C21" s="2"/>
      <c r="D21" s="2"/>
      <c r="E21" s="2"/>
      <c r="F21" s="2"/>
      <c r="G21" s="2"/>
      <c r="H21" s="7"/>
      <c r="I21" s="2"/>
      <c r="J21" s="2"/>
      <c r="K21" s="7"/>
      <c r="L21" s="7"/>
    </row>
    <row r="22" spans="1:13">
      <c r="A22" s="2"/>
      <c r="B22" s="2"/>
      <c r="C22" s="2"/>
      <c r="D22" s="2"/>
      <c r="E22" s="2"/>
      <c r="F22" s="2"/>
      <c r="G22" s="2"/>
      <c r="H22" s="7"/>
      <c r="I22" s="2"/>
      <c r="J22" s="2"/>
      <c r="K22" s="7"/>
      <c r="L22" s="7"/>
    </row>
    <row r="23" spans="1:13">
      <c r="A23" s="2"/>
      <c r="B23" s="2"/>
      <c r="C23" s="2"/>
      <c r="D23" s="2"/>
      <c r="E23" s="2"/>
      <c r="F23" s="2"/>
      <c r="G23" s="2"/>
      <c r="H23" s="7"/>
      <c r="I23" s="2"/>
      <c r="J23" s="2"/>
      <c r="K23" s="7"/>
      <c r="L23" s="7"/>
    </row>
    <row r="24" spans="1:13">
      <c r="A24" s="2"/>
      <c r="B24" s="2"/>
      <c r="C24" s="2"/>
      <c r="D24" s="2"/>
      <c r="E24" s="2"/>
      <c r="F24" s="2"/>
      <c r="G24" s="2"/>
      <c r="H24" s="7"/>
      <c r="I24" s="2"/>
      <c r="J24" s="2"/>
      <c r="K24" s="7"/>
      <c r="L24" s="7"/>
    </row>
    <row r="25" spans="1:13">
      <c r="A25" s="2"/>
      <c r="B25" s="2"/>
      <c r="C25" s="2"/>
      <c r="D25" s="2"/>
      <c r="E25" s="2"/>
      <c r="F25" s="2"/>
      <c r="G25" s="2"/>
      <c r="H25" s="7"/>
      <c r="I25" s="2"/>
      <c r="J25" s="2"/>
      <c r="K25" s="7"/>
      <c r="L25" s="7"/>
    </row>
    <row r="26" spans="1:13">
      <c r="A26" s="2"/>
      <c r="B26" s="2"/>
      <c r="C26" s="2"/>
      <c r="D26" s="2"/>
      <c r="E26" s="2"/>
      <c r="F26" s="2"/>
      <c r="G26" s="2"/>
      <c r="H26" s="7"/>
      <c r="I26" s="2"/>
      <c r="J26" s="2"/>
      <c r="K26" s="7"/>
      <c r="L26" s="7"/>
    </row>
    <row r="27" spans="1:13">
      <c r="A27" s="2"/>
      <c r="B27" s="2"/>
      <c r="C27" s="2"/>
      <c r="D27" s="2"/>
      <c r="E27" s="2"/>
      <c r="F27" s="2"/>
      <c r="G27" s="2"/>
      <c r="H27" s="7"/>
      <c r="I27" s="2"/>
      <c r="J27" s="2"/>
      <c r="K27" s="7"/>
      <c r="L27" s="7"/>
    </row>
    <row r="28" spans="1:13">
      <c r="A28" s="2"/>
      <c r="B28" s="2"/>
      <c r="C28" s="2"/>
      <c r="D28" s="2"/>
      <c r="E28" s="2"/>
      <c r="F28" s="2"/>
      <c r="G28" s="2"/>
      <c r="H28" s="7"/>
      <c r="I28" s="2"/>
      <c r="J28" s="2"/>
      <c r="K28" s="7"/>
      <c r="L28" s="7"/>
    </row>
    <row r="29" spans="1:13">
      <c r="A29" s="2"/>
      <c r="B29" s="2"/>
      <c r="C29" s="2"/>
      <c r="D29" s="2"/>
      <c r="E29" s="2"/>
      <c r="F29" s="2"/>
      <c r="G29" s="2"/>
      <c r="H29" s="7"/>
      <c r="I29" s="2"/>
      <c r="J29" s="2"/>
      <c r="K29" s="7"/>
      <c r="L29" s="7"/>
    </row>
    <row r="30" spans="1:13">
      <c r="A30" s="2"/>
      <c r="B30" s="2"/>
      <c r="C30" s="2"/>
      <c r="D30" s="2"/>
      <c r="E30" s="2"/>
      <c r="F30" s="2"/>
      <c r="G30" s="2"/>
      <c r="H30" s="7"/>
      <c r="I30" s="2"/>
      <c r="J30" s="2"/>
      <c r="K30" s="7"/>
      <c r="L30" s="7"/>
    </row>
    <row r="31" spans="1:13">
      <c r="A31" s="2"/>
      <c r="B31" s="2"/>
      <c r="C31" s="2"/>
      <c r="D31" s="2"/>
      <c r="E31" s="2"/>
      <c r="F31" s="2"/>
      <c r="G31" s="2"/>
      <c r="H31" s="7"/>
      <c r="I31" s="2"/>
      <c r="J31" s="2"/>
      <c r="K31" s="7"/>
      <c r="L31" s="7"/>
    </row>
    <row r="32" spans="1:13">
      <c r="A32" s="2"/>
      <c r="B32" s="2"/>
      <c r="C32" s="2"/>
      <c r="D32" s="2"/>
      <c r="E32" s="2"/>
      <c r="F32" s="2"/>
      <c r="G32" s="2"/>
      <c r="H32" s="7"/>
      <c r="I32" s="2"/>
      <c r="J32" s="2"/>
      <c r="K32" s="7"/>
      <c r="L32" s="7"/>
    </row>
    <row r="33" spans="1:12">
      <c r="A33" s="2"/>
      <c r="B33" s="2"/>
      <c r="C33" s="2"/>
      <c r="D33" s="2"/>
      <c r="E33" s="2"/>
      <c r="F33" s="2"/>
      <c r="G33" s="2"/>
      <c r="H33" s="7"/>
      <c r="I33" s="2"/>
      <c r="J33" s="2"/>
      <c r="K33" s="7"/>
      <c r="L33" s="7"/>
    </row>
    <row r="34" spans="1:12">
      <c r="A34" s="2"/>
      <c r="B34" s="2"/>
      <c r="C34" s="2"/>
      <c r="D34" s="2"/>
      <c r="E34" s="2"/>
      <c r="F34" s="2"/>
      <c r="G34" s="2"/>
      <c r="H34" s="7"/>
      <c r="I34" s="2"/>
      <c r="J34" s="2"/>
      <c r="K34" s="7"/>
      <c r="L34" s="7"/>
    </row>
    <row r="35" spans="1:12">
      <c r="A35" s="2"/>
      <c r="B35" s="2"/>
      <c r="C35" s="2"/>
      <c r="D35" s="2"/>
      <c r="E35" s="2"/>
      <c r="F35" s="2"/>
      <c r="G35" s="2"/>
      <c r="H35" s="7"/>
      <c r="I35" s="2"/>
      <c r="J35" s="2"/>
      <c r="K35" s="7"/>
      <c r="L35" s="7"/>
    </row>
    <row r="36" spans="1:12">
      <c r="A36" s="2"/>
      <c r="B36" s="2"/>
      <c r="C36" s="2"/>
      <c r="D36" s="2"/>
      <c r="E36" s="2"/>
      <c r="F36" s="2"/>
      <c r="G36" s="2"/>
      <c r="H36" s="7"/>
      <c r="I36" s="2"/>
      <c r="J36" s="2"/>
      <c r="K36" s="7"/>
      <c r="L36" s="7"/>
    </row>
    <row r="37" spans="1:12">
      <c r="A37" s="2"/>
      <c r="B37" s="2"/>
      <c r="C37" s="2"/>
      <c r="D37" s="2"/>
      <c r="E37" s="2"/>
      <c r="F37" s="2"/>
      <c r="G37" s="2"/>
      <c r="H37" s="7"/>
      <c r="I37" s="2"/>
      <c r="J37" s="2"/>
      <c r="K37" s="7"/>
      <c r="L37" s="7"/>
    </row>
    <row r="38" spans="1:12">
      <c r="A38" s="2"/>
      <c r="B38" s="2"/>
      <c r="C38" s="2"/>
      <c r="D38" s="2"/>
      <c r="E38" s="2"/>
      <c r="F38" s="2"/>
      <c r="G38" s="2"/>
      <c r="H38" s="7"/>
      <c r="I38" s="2"/>
      <c r="J38" s="2"/>
      <c r="K38" s="7"/>
      <c r="L38" s="7"/>
    </row>
    <row r="39" spans="1:12">
      <c r="A39" s="2"/>
      <c r="B39" s="2"/>
      <c r="C39" s="2"/>
      <c r="D39" s="2"/>
      <c r="E39" s="2"/>
      <c r="F39" s="2"/>
      <c r="G39" s="2"/>
      <c r="H39" s="7"/>
      <c r="I39" s="2"/>
      <c r="J39" s="2"/>
      <c r="K39" s="7"/>
      <c r="L39" s="7"/>
    </row>
    <row r="40" spans="1:12">
      <c r="A40" s="2"/>
      <c r="B40" s="2"/>
      <c r="C40" s="2"/>
      <c r="D40" s="2"/>
      <c r="E40" s="2"/>
      <c r="F40" s="2"/>
      <c r="G40" s="2"/>
      <c r="H40" s="7"/>
      <c r="I40" s="2"/>
      <c r="J40" s="2"/>
      <c r="K40" s="7"/>
      <c r="L40" s="7"/>
    </row>
    <row r="41" spans="1:12">
      <c r="A41" s="2"/>
      <c r="B41" s="2"/>
      <c r="C41" s="2"/>
      <c r="D41" s="2"/>
      <c r="E41" s="2"/>
      <c r="F41" s="2"/>
      <c r="G41" s="2"/>
      <c r="H41" s="7"/>
      <c r="I41" s="2"/>
      <c r="J41" s="2"/>
      <c r="K41" s="7"/>
      <c r="L41" s="7"/>
    </row>
    <row r="42" spans="1:12">
      <c r="A42" s="2"/>
      <c r="B42" s="2"/>
      <c r="C42" s="2"/>
      <c r="D42" s="2"/>
      <c r="E42" s="2"/>
      <c r="F42" s="2"/>
      <c r="G42" s="2"/>
      <c r="H42" s="7"/>
      <c r="I42" s="2"/>
      <c r="J42" s="2"/>
      <c r="K42" s="7"/>
      <c r="L42" s="7"/>
    </row>
    <row r="43" spans="1:12">
      <c r="A43" s="2"/>
      <c r="B43" s="2"/>
      <c r="C43" s="2"/>
      <c r="D43" s="2"/>
      <c r="E43" s="2"/>
      <c r="F43" s="2"/>
      <c r="G43" s="2"/>
      <c r="H43" s="7"/>
      <c r="I43" s="2"/>
      <c r="J43" s="2"/>
      <c r="K43" s="7"/>
      <c r="L43" s="7"/>
    </row>
    <row r="44" spans="1:12">
      <c r="A44" s="2"/>
      <c r="B44" s="2"/>
      <c r="C44" s="2"/>
      <c r="D44" s="2"/>
      <c r="E44" s="2"/>
      <c r="F44" s="2"/>
      <c r="G44" s="2"/>
      <c r="H44" s="7"/>
      <c r="I44" s="2"/>
      <c r="J44" s="2"/>
      <c r="K44" s="7"/>
      <c r="L44" s="7"/>
    </row>
    <row r="45" spans="1:12">
      <c r="A45" s="2"/>
      <c r="B45" s="2"/>
      <c r="C45" s="2"/>
      <c r="D45" s="2"/>
      <c r="E45" s="2"/>
      <c r="F45" s="2"/>
      <c r="G45" s="2"/>
      <c r="H45" s="7"/>
      <c r="I45" s="2"/>
      <c r="J45" s="2"/>
      <c r="K45" s="7"/>
      <c r="L45" s="7"/>
    </row>
    <row r="46" spans="1:12">
      <c r="A46" s="2"/>
      <c r="B46" s="2"/>
      <c r="C46" s="2"/>
      <c r="D46" s="2"/>
      <c r="E46" s="2"/>
      <c r="F46" s="2"/>
      <c r="G46" s="2"/>
      <c r="H46" s="7"/>
      <c r="I46" s="2"/>
      <c r="J46" s="2"/>
      <c r="K46" s="7"/>
      <c r="L46" s="7"/>
    </row>
    <row r="47" spans="1:12">
      <c r="A47" s="2"/>
      <c r="B47" s="2"/>
      <c r="C47" s="2"/>
      <c r="D47" s="2"/>
      <c r="E47" s="2"/>
      <c r="F47" s="2"/>
      <c r="G47" s="2"/>
      <c r="H47" s="7"/>
      <c r="I47" s="2"/>
      <c r="J47" s="2"/>
      <c r="K47" s="7"/>
      <c r="L47" s="7"/>
    </row>
    <row r="48" spans="1:12">
      <c r="A48" s="2"/>
      <c r="B48" s="2"/>
      <c r="C48" s="2"/>
      <c r="D48" s="2"/>
      <c r="E48" s="2"/>
      <c r="F48" s="2"/>
      <c r="G48" s="2"/>
      <c r="H48" s="7"/>
      <c r="I48" s="2"/>
      <c r="J48" s="2"/>
      <c r="K48" s="7"/>
      <c r="L48" s="7"/>
    </row>
    <row r="49" spans="1:12">
      <c r="A49" s="2"/>
      <c r="B49" s="2"/>
      <c r="C49" s="2"/>
      <c r="D49" s="2"/>
      <c r="E49" s="2"/>
      <c r="F49" s="2"/>
      <c r="G49" s="2"/>
      <c r="H49" s="7"/>
      <c r="I49" s="2"/>
      <c r="J49" s="2"/>
      <c r="K49" s="7"/>
      <c r="L49" s="7"/>
    </row>
    <row r="50" spans="1:12">
      <c r="A50" s="2"/>
      <c r="B50" s="2"/>
      <c r="C50" s="2"/>
      <c r="D50" s="2"/>
      <c r="E50" s="2"/>
      <c r="F50" s="2"/>
      <c r="G50" s="2"/>
      <c r="H50" s="7"/>
      <c r="I50" s="2"/>
      <c r="J50" s="2"/>
      <c r="K50" s="7"/>
      <c r="L50" s="7"/>
    </row>
    <row r="51" spans="1:12">
      <c r="A51" s="2"/>
      <c r="B51" s="2"/>
      <c r="C51" s="2"/>
      <c r="D51" s="2"/>
      <c r="E51" s="2"/>
      <c r="F51" s="2"/>
      <c r="G51" s="2"/>
      <c r="H51" s="7"/>
      <c r="I51" s="2"/>
      <c r="J51" s="2"/>
      <c r="K51" s="7"/>
      <c r="L51" s="7"/>
    </row>
    <row r="52" spans="1:12">
      <c r="A52" s="2"/>
      <c r="B52" s="2"/>
      <c r="C52" s="2"/>
      <c r="D52" s="2"/>
      <c r="E52" s="2"/>
      <c r="F52" s="2"/>
      <c r="G52" s="2"/>
      <c r="H52" s="7"/>
      <c r="I52" s="2"/>
      <c r="J52" s="2"/>
      <c r="K52" s="7"/>
      <c r="L52" s="7"/>
    </row>
    <row r="53" spans="1:12">
      <c r="A53" s="2"/>
      <c r="B53" s="2"/>
      <c r="C53" s="2"/>
      <c r="D53" s="2"/>
      <c r="E53" s="2"/>
      <c r="F53" s="2"/>
      <c r="G53" s="2"/>
      <c r="H53" s="7"/>
      <c r="I53" s="2"/>
      <c r="J53" s="2"/>
      <c r="K53" s="7"/>
      <c r="L53" s="7"/>
    </row>
    <row r="54" spans="1:12">
      <c r="A54" s="2"/>
      <c r="B54" s="2"/>
      <c r="C54" s="2"/>
      <c r="D54" s="2"/>
      <c r="E54" s="2"/>
      <c r="F54" s="2"/>
      <c r="G54" s="2"/>
      <c r="H54" s="7"/>
      <c r="I54" s="2"/>
      <c r="J54" s="2"/>
      <c r="K54" s="7"/>
      <c r="L54" s="7"/>
    </row>
    <row r="55" spans="1:12">
      <c r="A55" s="2"/>
      <c r="B55" s="2"/>
      <c r="C55" s="2"/>
      <c r="D55" s="2"/>
      <c r="E55" s="2"/>
      <c r="F55" s="2"/>
      <c r="G55" s="2"/>
      <c r="H55" s="7"/>
      <c r="I55" s="2"/>
      <c r="J55" s="2"/>
      <c r="K55" s="7"/>
      <c r="L55" s="7"/>
    </row>
    <row r="56" spans="1:12">
      <c r="A56" s="2"/>
      <c r="B56" s="2"/>
      <c r="C56" s="2"/>
      <c r="D56" s="2"/>
      <c r="E56" s="2"/>
      <c r="F56" s="2"/>
      <c r="G56" s="2"/>
      <c r="H56" s="7"/>
      <c r="I56" s="2"/>
      <c r="J56" s="2"/>
      <c r="K56" s="7"/>
      <c r="L56" s="7"/>
    </row>
    <row r="57" spans="1:12">
      <c r="A57" s="2"/>
      <c r="B57" s="2"/>
      <c r="C57" s="2"/>
      <c r="D57" s="2"/>
      <c r="E57" s="2"/>
      <c r="F57" s="2"/>
      <c r="G57" s="2"/>
      <c r="H57" s="7"/>
      <c r="I57" s="2"/>
      <c r="J57" s="2"/>
      <c r="K57" s="7"/>
      <c r="L57" s="7"/>
    </row>
    <row r="58" spans="1:12">
      <c r="A58" s="2"/>
      <c r="B58" s="2"/>
      <c r="C58" s="2"/>
      <c r="D58" s="2"/>
      <c r="E58" s="2"/>
      <c r="F58" s="2"/>
      <c r="G58" s="2"/>
      <c r="H58" s="7"/>
      <c r="I58" s="2"/>
      <c r="J58" s="2"/>
      <c r="K58" s="7"/>
      <c r="L58" s="7"/>
    </row>
    <row r="59" spans="1:12">
      <c r="A59" s="2"/>
      <c r="B59" s="2"/>
      <c r="C59" s="2"/>
      <c r="D59" s="2"/>
      <c r="E59" s="2"/>
      <c r="F59" s="2"/>
      <c r="G59" s="2"/>
      <c r="H59" s="7"/>
      <c r="I59" s="2"/>
      <c r="J59" s="2"/>
      <c r="K59" s="7"/>
      <c r="L59" s="7"/>
    </row>
    <row r="60" spans="1:12">
      <c r="A60" s="2"/>
      <c r="B60" s="2"/>
      <c r="C60" s="2"/>
      <c r="D60" s="2"/>
      <c r="E60" s="2"/>
      <c r="F60" s="2"/>
      <c r="G60" s="2"/>
      <c r="H60" s="7"/>
      <c r="I60" s="2"/>
      <c r="J60" s="2"/>
      <c r="K60" s="7"/>
      <c r="L60" s="7"/>
    </row>
    <row r="61" spans="1:12">
      <c r="A61" s="2"/>
      <c r="B61" s="2"/>
      <c r="C61" s="2"/>
      <c r="D61" s="2"/>
      <c r="E61" s="2"/>
      <c r="F61" s="2"/>
      <c r="G61" s="2"/>
      <c r="H61" s="7"/>
      <c r="I61" s="2"/>
      <c r="J61" s="2"/>
      <c r="K61" s="7"/>
      <c r="L61" s="7"/>
    </row>
    <row r="62" spans="1:12">
      <c r="A62" s="2"/>
      <c r="B62" s="2"/>
      <c r="C62" s="2"/>
      <c r="D62" s="2"/>
      <c r="E62" s="2"/>
      <c r="F62" s="2"/>
      <c r="G62" s="2"/>
      <c r="H62" s="7"/>
      <c r="I62" s="2"/>
      <c r="J62" s="2"/>
      <c r="K62" s="7"/>
      <c r="L62" s="7"/>
    </row>
    <row r="63" spans="1:12">
      <c r="A63" s="2"/>
      <c r="B63" s="2"/>
      <c r="C63" s="2"/>
      <c r="D63" s="2"/>
      <c r="E63" s="2"/>
      <c r="F63" s="2"/>
      <c r="G63" s="2"/>
      <c r="H63" s="7"/>
      <c r="I63" s="2"/>
      <c r="J63" s="2"/>
      <c r="K63" s="7"/>
      <c r="L63" s="7"/>
    </row>
    <row r="64" spans="1:12">
      <c r="A64" s="2"/>
      <c r="B64" s="2"/>
      <c r="C64" s="2"/>
      <c r="D64" s="2"/>
      <c r="E64" s="2"/>
      <c r="F64" s="2"/>
      <c r="G64" s="2"/>
      <c r="H64" s="7"/>
      <c r="I64" s="2"/>
      <c r="J64" s="2"/>
      <c r="K64" s="7"/>
      <c r="L64" s="7"/>
    </row>
    <row r="65" spans="1:12">
      <c r="A65" s="2"/>
      <c r="B65" s="2"/>
      <c r="C65" s="2"/>
      <c r="D65" s="2"/>
      <c r="E65" s="2"/>
      <c r="F65" s="2"/>
      <c r="G65" s="2"/>
      <c r="H65" s="7"/>
      <c r="I65" s="2"/>
      <c r="J65" s="2"/>
      <c r="K65" s="7"/>
      <c r="L65" s="7"/>
    </row>
    <row r="66" spans="1:12">
      <c r="A66" s="2"/>
      <c r="B66" s="2"/>
      <c r="C66" s="2"/>
      <c r="D66" s="2"/>
      <c r="E66" s="2"/>
      <c r="F66" s="2"/>
      <c r="G66" s="2"/>
      <c r="H66" s="7"/>
      <c r="I66" s="2"/>
      <c r="J66" s="2"/>
      <c r="K66" s="7"/>
      <c r="L66" s="7"/>
    </row>
    <row r="67" spans="1:12">
      <c r="A67" s="2"/>
      <c r="B67" s="2"/>
      <c r="C67" s="2"/>
      <c r="D67" s="2"/>
      <c r="E67" s="2"/>
      <c r="F67" s="2"/>
      <c r="G67" s="2"/>
      <c r="H67" s="7"/>
      <c r="I67" s="2"/>
      <c r="J67" s="2"/>
      <c r="K67" s="7"/>
      <c r="L67" s="7"/>
    </row>
    <row r="68" spans="1:12">
      <c r="A68" s="2"/>
      <c r="B68" s="2"/>
      <c r="C68" s="2"/>
      <c r="D68" s="2"/>
      <c r="E68" s="2"/>
      <c r="F68" s="2"/>
      <c r="G68" s="2"/>
      <c r="H68" s="7"/>
      <c r="I68" s="2"/>
      <c r="J68" s="2"/>
      <c r="K68" s="7"/>
      <c r="L68" s="7"/>
    </row>
    <row r="69" spans="1:12">
      <c r="A69" s="2"/>
      <c r="B69" s="2"/>
      <c r="C69" s="2"/>
      <c r="D69" s="2"/>
      <c r="E69" s="2"/>
      <c r="F69" s="2"/>
      <c r="G69" s="2"/>
      <c r="H69" s="2"/>
      <c r="I69" s="2"/>
      <c r="J69" s="2"/>
      <c r="K69" s="7"/>
      <c r="L69" s="7"/>
    </row>
    <row r="70" spans="1:12">
      <c r="A70" s="2"/>
      <c r="B70" s="2"/>
      <c r="C70" s="2"/>
      <c r="D70" s="2"/>
      <c r="E70" s="2"/>
      <c r="F70" s="2"/>
      <c r="G70" s="2"/>
      <c r="H70" s="2"/>
      <c r="I70" s="2"/>
      <c r="J70" s="2"/>
      <c r="K70" s="7"/>
      <c r="L70" s="7"/>
    </row>
    <row r="71" spans="1:12">
      <c r="K71" s="5"/>
      <c r="L71" s="5"/>
    </row>
    <row r="72" spans="1:12">
      <c r="K72" s="5"/>
      <c r="L72" s="5"/>
    </row>
    <row r="73" spans="1:12">
      <c r="K73" s="5"/>
      <c r="L73" s="5"/>
    </row>
    <row r="74" spans="1:12">
      <c r="K74" s="5"/>
      <c r="L74" s="5"/>
    </row>
    <row r="75" spans="1:12">
      <c r="K75" s="5"/>
      <c r="L75" s="5"/>
    </row>
    <row r="76" spans="1:12">
      <c r="K76" s="5"/>
      <c r="L76" s="5"/>
    </row>
    <row r="77" spans="1:12">
      <c r="K77" s="5"/>
      <c r="L77" s="5"/>
    </row>
    <row r="78" spans="1:12">
      <c r="K78" s="5"/>
      <c r="L78" s="5"/>
    </row>
    <row r="79" spans="1:12">
      <c r="K79" s="5"/>
      <c r="L79" s="5"/>
    </row>
    <row r="80" spans="1:12">
      <c r="K80" s="5"/>
      <c r="L80" s="5"/>
    </row>
    <row r="81" spans="11:12">
      <c r="K81" s="5"/>
      <c r="L81" s="5"/>
    </row>
    <row r="82" spans="11:12">
      <c r="K82" s="5"/>
      <c r="L82" s="5"/>
    </row>
    <row r="83" spans="11:12">
      <c r="K83" s="5"/>
      <c r="L83" s="5"/>
    </row>
    <row r="84" spans="11:12">
      <c r="K84" s="5"/>
      <c r="L84" s="5"/>
    </row>
    <row r="85" spans="11:12">
      <c r="K85" s="5"/>
      <c r="L85" s="5"/>
    </row>
    <row r="86" spans="11:12">
      <c r="K86" s="5"/>
      <c r="L86" s="5"/>
    </row>
    <row r="87" spans="11:12">
      <c r="K87" s="5"/>
      <c r="L87" s="5"/>
    </row>
    <row r="88" spans="11:12">
      <c r="K88" s="5"/>
      <c r="L88" s="5"/>
    </row>
    <row r="89" spans="11:12">
      <c r="K89" s="5"/>
      <c r="L89" s="5"/>
    </row>
    <row r="90" spans="11:12">
      <c r="K90" s="5"/>
      <c r="L90" s="5"/>
    </row>
    <row r="91" spans="11:12">
      <c r="K91" s="5"/>
      <c r="L91" s="5"/>
    </row>
    <row r="92" spans="11:12">
      <c r="K92" s="5"/>
      <c r="L92" s="5"/>
    </row>
    <row r="93" spans="11:12">
      <c r="K93" s="5"/>
      <c r="L93" s="5"/>
    </row>
    <row r="94" spans="11:12">
      <c r="K94" s="5"/>
      <c r="L94" s="5"/>
    </row>
    <row r="95" spans="11:12">
      <c r="K95" s="5"/>
      <c r="L95" s="5"/>
    </row>
    <row r="96" spans="11:12">
      <c r="K96" s="5"/>
      <c r="L96" s="5"/>
    </row>
    <row r="97" spans="11:12">
      <c r="K97" s="5"/>
      <c r="L97" s="5"/>
    </row>
    <row r="98" spans="11:12">
      <c r="K98" s="5"/>
      <c r="L98" s="5"/>
    </row>
    <row r="99" spans="11:12">
      <c r="K99" s="5"/>
      <c r="L99" s="5"/>
    </row>
    <row r="100" spans="11:12">
      <c r="K100" s="5"/>
      <c r="L100" s="5"/>
    </row>
    <row r="101" spans="11:12">
      <c r="K101" s="5"/>
      <c r="L101" s="5"/>
    </row>
    <row r="102" spans="11:12">
      <c r="K102" s="5"/>
      <c r="L102" s="5"/>
    </row>
    <row r="103" spans="11:12">
      <c r="K103" s="5"/>
      <c r="L103" s="5"/>
    </row>
    <row r="104" spans="11:12">
      <c r="K104" s="5"/>
      <c r="L104" s="5"/>
    </row>
    <row r="105" spans="11:12">
      <c r="K105" s="5"/>
      <c r="L105" s="5"/>
    </row>
    <row r="106" spans="11:12">
      <c r="K106" s="5"/>
      <c r="L106" s="5"/>
    </row>
    <row r="107" spans="11:12">
      <c r="K107" s="5"/>
    </row>
    <row r="108" spans="11:12">
      <c r="K108" s="5"/>
    </row>
    <row r="109" spans="11:12">
      <c r="K109" s="5"/>
    </row>
    <row r="110" spans="11:12">
      <c r="K110" s="5"/>
    </row>
    <row r="111" spans="11:12">
      <c r="K111" s="5"/>
    </row>
    <row r="112" spans="11:12">
      <c r="K112" s="5"/>
    </row>
    <row r="113" spans="11:11">
      <c r="K113" s="5"/>
    </row>
    <row r="114" spans="11:11">
      <c r="K114" s="5"/>
    </row>
    <row r="115" spans="11:11">
      <c r="K115" s="5"/>
    </row>
    <row r="116" spans="11:11">
      <c r="K116" s="5"/>
    </row>
    <row r="117" spans="11:11">
      <c r="K117" s="5"/>
    </row>
    <row r="118" spans="11:11">
      <c r="K118" s="5"/>
    </row>
    <row r="119" spans="11:11">
      <c r="K119" s="5"/>
    </row>
    <row r="120" spans="11:11">
      <c r="K120" s="5"/>
    </row>
    <row r="121" spans="11:11">
      <c r="K121" s="5"/>
    </row>
    <row r="122" spans="11:11">
      <c r="K122" s="5"/>
    </row>
    <row r="123" spans="11:11">
      <c r="K123" s="5"/>
    </row>
    <row r="124" spans="11:11">
      <c r="K124" s="5"/>
    </row>
    <row r="125" spans="11:11">
      <c r="K125" s="5"/>
    </row>
    <row r="126" spans="11:11">
      <c r="K126" s="5"/>
    </row>
    <row r="127" spans="11:11">
      <c r="K127" s="5"/>
    </row>
    <row r="128" spans="11:11">
      <c r="K128" s="5"/>
    </row>
    <row r="129" spans="11:11">
      <c r="K129" s="5"/>
    </row>
    <row r="130" spans="11:11">
      <c r="K130" s="5"/>
    </row>
    <row r="131" spans="11:11">
      <c r="K131" s="5"/>
    </row>
    <row r="132" spans="11:11">
      <c r="K132" s="5"/>
    </row>
    <row r="133" spans="11:11">
      <c r="K133" s="5"/>
    </row>
    <row r="134" spans="11:11">
      <c r="K134" s="5"/>
    </row>
    <row r="135" spans="11:11">
      <c r="K135" s="5"/>
    </row>
    <row r="136" spans="11:11">
      <c r="K136" s="5"/>
    </row>
    <row r="137" spans="11:11">
      <c r="K137" s="5"/>
    </row>
    <row r="138" spans="11:11">
      <c r="K138" s="5"/>
    </row>
    <row r="139" spans="11:11">
      <c r="K139" s="5"/>
    </row>
    <row r="140" spans="11:11">
      <c r="K140" s="5"/>
    </row>
    <row r="141" spans="11:11">
      <c r="K141" s="5"/>
    </row>
    <row r="142" spans="11:11">
      <c r="K142" s="5"/>
    </row>
    <row r="143" spans="11:11">
      <c r="K143" s="5"/>
    </row>
    <row r="144" spans="11:11">
      <c r="K144" s="5"/>
    </row>
  </sheetData>
  <mergeCells count="20">
    <mergeCell ref="B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C12:C14"/>
    <mergeCell ref="C15:C17"/>
    <mergeCell ref="I15:I18"/>
    <mergeCell ref="J3:L3"/>
    <mergeCell ref="C6:C8"/>
    <mergeCell ref="E6:E8"/>
    <mergeCell ref="I6:I8"/>
    <mergeCell ref="C10:C11"/>
    <mergeCell ref="E10:E11"/>
    <mergeCell ref="E12:E13"/>
  </mergeCells>
  <pageMargins left="0.11811023622047245" right="0.11811023622047245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2111</vt:lpstr>
      <vt:lpstr>2210</vt:lpstr>
      <vt:lpstr>2220</vt:lpstr>
      <vt:lpstr>2230</vt:lpstr>
      <vt:lpstr>2240</vt:lpstr>
      <vt:lpstr>2270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2018-01-31T12:08:10Z</cp:lastPrinted>
  <dcterms:created xsi:type="dcterms:W3CDTF">2017-11-13T07:39:31Z</dcterms:created>
  <dcterms:modified xsi:type="dcterms:W3CDTF">2018-06-01T06:39:34Z</dcterms:modified>
</cp:coreProperties>
</file>